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Централизованная закупка\ОБЪЕКТЫ\ПУЛКОВСКИЙ\6. Заявка 62_Ремонт парной (можж) от 18.02.26\2. Тендерный пакет\1. Исходные данные\"/>
    </mc:Choice>
  </mc:AlternateContent>
  <xr:revisionPtr revIDLastSave="0" documentId="13_ncr:1_{BC9EB020-D58D-4B4E-9C52-E99AB7C859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3" sheetId="13" r:id="rId1"/>
  </sheets>
  <definedNames>
    <definedName name="_xlnm.Print_Area" localSheetId="0">Sheet13!$B$1:$H$97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3" l="1"/>
  <c r="E12" i="13"/>
  <c r="E11" i="13"/>
  <c r="E10" i="13"/>
  <c r="E59" i="13"/>
  <c r="E51" i="13"/>
  <c r="E46" i="13"/>
  <c r="E45" i="13"/>
  <c r="E50" i="13"/>
  <c r="E49" i="13"/>
  <c r="E48" i="13"/>
  <c r="E47" i="13"/>
  <c r="E44" i="13"/>
  <c r="E43" i="13"/>
</calcChain>
</file>

<file path=xl/sharedStrings.xml><?xml version="1.0" encoding="utf-8"?>
<sst xmlns="http://schemas.openxmlformats.org/spreadsheetml/2006/main" count="337" uniqueCount="199">
  <si>
    <t/>
  </si>
  <si>
    <t>Номер</t>
  </si>
  <si>
    <t>Наименование видов работ и затрат</t>
  </si>
  <si>
    <t>Ед. 
изм.</t>
  </si>
  <si>
    <t>Ед. расц. мат., 
руб.</t>
  </si>
  <si>
    <t>Ед. расц. раб.,
руб.</t>
  </si>
  <si>
    <t>Стоимость, руб.</t>
  </si>
  <si>
    <t>Итого по
разделу:</t>
  </si>
  <si>
    <t>1.1.</t>
  </si>
  <si>
    <t>1.1.1.</t>
  </si>
  <si>
    <t>Проектные работы</t>
  </si>
  <si>
    <t>1.1.1.1.</t>
  </si>
  <si>
    <t>компл.</t>
  </si>
  <si>
    <t>1.1.1.2.</t>
  </si>
  <si>
    <t>Дизайн-проект (визуализация) помещения - в 3-х
экз. на бумажных носителях (размер бумаги не
менее формата А3) и 1 экз. в редактируемом
электронном виде</t>
  </si>
  <si>
    <t>1.1.2.</t>
  </si>
  <si>
    <t>Устройство полов</t>
  </si>
  <si>
    <t>Подготовка поверхности пола (очистка от пыли
и грязи, заделка трещин, покрытие грунтующим
составом перед обмазочной гидроизоляцией)</t>
  </si>
  <si>
    <t>м2</t>
  </si>
  <si>
    <t>шт.</t>
  </si>
  <si>
    <t>1.1.3.</t>
  </si>
  <si>
    <t>Итого по разделу:</t>
  </si>
  <si>
    <t>Система нагрева</t>
  </si>
  <si>
    <t>Вентиляция</t>
  </si>
  <si>
    <t>Система пожаротушения</t>
  </si>
  <si>
    <t>Монтаж термогигрометра Sawo 221-ТНD</t>
  </si>
  <si>
    <t>Монтаж песочных часов Harvia Lux SAC19800</t>
  </si>
  <si>
    <t>Пуско-наладочные работы</t>
  </si>
  <si>
    <t>Прочие расходы</t>
  </si>
  <si>
    <t>Непредвиденные расходы</t>
  </si>
  <si>
    <t>усл.</t>
  </si>
  <si>
    <t>Упаковка, погрузка и вывоз мусора</t>
  </si>
  <si>
    <t>Транспортные расходы</t>
  </si>
  <si>
    <t>Можжевеловая парная (№000) 41 м2 (Термы_СПБ Пулковский)</t>
  </si>
  <si>
    <t>Устройство и оборудование уличной зоны (бани, сауны, 
хамамы, соляные)</t>
  </si>
  <si>
    <t>м3</t>
  </si>
  <si>
    <r>
      <t xml:space="preserve">на комплекс строительно-монтажных работ по устройству </t>
    </r>
    <r>
      <rPr>
        <sz val="11"/>
        <color rgb="FFFF0000"/>
        <rFont val="Times New Roman"/>
        <family val="1"/>
        <charset val="204"/>
      </rPr>
      <t>можжевеловой парной</t>
    </r>
    <r>
      <rPr>
        <sz val="11"/>
        <rFont val="Times New Roman"/>
        <family val="1"/>
        <charset val="204"/>
      </rPr>
      <t xml:space="preserve">
по адресу: г. Санкт-Петербург, Пулковское шоссе, дом</t>
    </r>
    <r>
      <rPr>
        <sz val="9.5"/>
        <rFont val="Times New Roman"/>
        <family val="1"/>
        <charset val="204"/>
      </rPr>
      <t xml:space="preserve"> 25, </t>
    </r>
    <r>
      <rPr>
        <sz val="11"/>
        <rFont val="Times New Roman"/>
        <family val="1"/>
        <charset val="204"/>
      </rPr>
      <t>корпус</t>
    </r>
    <r>
      <rPr>
        <sz val="9.5"/>
        <rFont val="Times New Roman"/>
        <family val="1"/>
        <charset val="204"/>
      </rPr>
      <t xml:space="preserve"> 1, </t>
    </r>
    <r>
      <rPr>
        <sz val="11"/>
        <rFont val="Times New Roman"/>
        <family val="1"/>
        <charset val="204"/>
      </rPr>
      <t>литер А</t>
    </r>
  </si>
  <si>
    <t xml:space="preserve">Укладка керамогранита "Италон" Сенд Грип 600х600x9мм противоскользящий R11 (Grip) на клей для плитки усиленный </t>
  </si>
  <si>
    <t>изд.</t>
  </si>
  <si>
    <t>Общая стоимость в .т.ч. (НДС 22%)</t>
  </si>
  <si>
    <t>Ведомость объемов работ</t>
  </si>
  <si>
    <t>Устройство теплоизоляции из утеплителя из
экструдированного пенополистирола 30-50мм</t>
  </si>
  <si>
    <t>Устройство цементно-песчаной стяжки М150
с армированием сеткой с гидрофобными добавками толщ. 50-110 мм. С разуклонкой 3%</t>
  </si>
  <si>
    <t>Устройство трапа с сухим гидрозатвором с решёткой
из нержавеющей стали в комплекте</t>
  </si>
  <si>
    <t xml:space="preserve">Укладка силовых  и слаботочных кабелей. Кабеля управления кнопками аромадозации. </t>
  </si>
  <si>
    <t>Затирка швов эпоксидной затиркой,Затирка эпоксидная двухкомпонентная  Litokol Starlike Evo s. 110</t>
  </si>
  <si>
    <t xml:space="preserve">Изготовление подиума бетонного под печь. Длина, ширина  превышает размер печи минимум на 500мм, высота  100мм от у.ч.п. </t>
  </si>
  <si>
    <t>Устройство перегородок</t>
  </si>
  <si>
    <t>Рабочая документация по помещению с
отображением оборудования, конструкций, 
инженерных систем, декоративных элементов, в
т.ч. ПОД, спецификация оборудования и материалов -
в 3-х экз. на бумажных носителях (размер бумаги
не менее формата А3) и 1 экз. в редактируемом
электронном виде</t>
  </si>
  <si>
    <t>Устройство полков</t>
  </si>
  <si>
    <t>м.п.</t>
  </si>
  <si>
    <t>Засыпка пазух каркаса полков керамзитом фракции 5-20мм с последующей проливкой  цементным молочком</t>
  </si>
  <si>
    <t>Устройство цементно-песчаной стяжки М150
с армированием сеткой с разуклонкой 1%</t>
  </si>
  <si>
    <t>1.1.3.1</t>
  </si>
  <si>
    <t>1.1.3.2</t>
  </si>
  <si>
    <t>Монтаж пожаро-теплозоляционной декоративной стены за печью</t>
  </si>
  <si>
    <t>Монтаж металло каркаса стен профиль 50*50 или 60х27. с устройством теплоизоляции и монтажом огнестойкого  минерита под плитку за печью от пола до потолка</t>
  </si>
  <si>
    <t xml:space="preserve">Грунтовка поверхности с последующим нанесением термостойко мастики </t>
  </si>
  <si>
    <t>Облицовка стен за печью декоративным камнем, талькохлорит, талькомагнезит, змеевик и пр. от пола до потолка</t>
  </si>
  <si>
    <t>Монтаж каркаса стен и потолка</t>
  </si>
  <si>
    <t xml:space="preserve">Устройство теплоизоляции из минеральной ваты толщ. 50мм. Один слой. Плотность 35-50 кг/м3 </t>
  </si>
  <si>
    <t>Устройство каркаса потолка из бруса 50х100мм (и/или 50х150мм, 50х200мм) с шагом 590мм между стропилами</t>
  </si>
  <si>
    <t xml:space="preserve">Устройство теплоизоляции из минеральной ваты толщ. 50мм. Два слоя. Плотность 35-50 кг/м3 </t>
  </si>
  <si>
    <t>Устройство контр обрешётки каркаса из бруса 20х40мм
с шагом 400-500мм</t>
  </si>
  <si>
    <t>1.1.4.</t>
  </si>
  <si>
    <t>1.1.4.1</t>
  </si>
  <si>
    <t>1.1.4.2</t>
  </si>
  <si>
    <t>1.1.4.3</t>
  </si>
  <si>
    <t>1.1.4.4</t>
  </si>
  <si>
    <t>1.1.4.5</t>
  </si>
  <si>
    <t>1.1.5.</t>
  </si>
  <si>
    <t>Устройство экрана теплозащитного из нержавеющей стали над печью с монтажом огнестойкого минерита или базальтового картона на проставках из керамики, L=30мм</t>
  </si>
  <si>
    <t>1.1.5.1</t>
  </si>
  <si>
    <t>1.1.5.2</t>
  </si>
  <si>
    <t>1.1.5.3</t>
  </si>
  <si>
    <t>1.1.5.4</t>
  </si>
  <si>
    <t>1.1.5.5</t>
  </si>
  <si>
    <t>1.1.5.6</t>
  </si>
  <si>
    <t>1.1.5.7</t>
  </si>
  <si>
    <t>1.1.5.8</t>
  </si>
  <si>
    <t>Монтаж плинтуса, уголка, галтелей (по проекту)</t>
  </si>
  <si>
    <t>Монтаж потолочных галтелей</t>
  </si>
  <si>
    <t>Монтаж встроенных декоративных элементов (панно можжевеловое)</t>
  </si>
  <si>
    <t>Монтаж светодиодной ленты на полки</t>
  </si>
  <si>
    <t xml:space="preserve">Изготовление и монтаж спинки полка из полковой доски  90х25мм. </t>
  </si>
  <si>
    <t>Монтаж светильника аварийного освещения</t>
  </si>
  <si>
    <t>Изготовление и монтаж мебели,декоративного и технологического оборудования</t>
  </si>
  <si>
    <t>Монтаж влагостойкого  динамика</t>
  </si>
  <si>
    <t>Монтаж системы аромадозации</t>
  </si>
  <si>
    <t>Запарник для бани 25-60л</t>
  </si>
  <si>
    <t>Установка пластиковой решетки на водосборный лоток</t>
  </si>
  <si>
    <t xml:space="preserve">Изготовление и монтаж  защитного ограждение печи </t>
  </si>
  <si>
    <t>Кол-во
единиц*</t>
  </si>
  <si>
    <t>Демонтажные работы</t>
  </si>
  <si>
    <t>Комплекс работ.</t>
  </si>
  <si>
    <t>Монтаж вентиляционного короба стенового  ф110-160мм приточной вентиляции к печи (проходит через полок), высота 200 мм от пола с декоративной решеткой деревянной</t>
  </si>
  <si>
    <t>Монтаж вентиляционного короба стенового  ф110-160мм. с   (вытяжная вентиляция), с проходом в потолок с установкой шибера в запотолочном пространстве</t>
  </si>
  <si>
    <t>Электроснабжение</t>
  </si>
  <si>
    <t>Прокладка кабеля термостойкого в трубе гофрированной (кол-во и сечение определить проектом)</t>
  </si>
  <si>
    <t>Водоснабжение и канализация</t>
  </si>
  <si>
    <t>Прокладка трубы ХВС к месту расположения АЭГПП или ПиЖ. Ф16мм с запорной арматурой</t>
  </si>
  <si>
    <t>Устройство душевых</t>
  </si>
  <si>
    <t>Демонтаж обшивки из ГКЛВО (аквапанели) в 2 слоя t=75мм на
одинарном стальном каркасе из КНАУФ-профилей ПС 50/50
и ПН 50/40</t>
  </si>
  <si>
    <t>Демонтаж перегородки из ГКЛВО (аквапанели) в 2 слоя по
системе стальных профилей типа Кнауф (или аналог)
с усилением профиля металлическими стойками
сечения 90х60х3 с шагом 1200мм, в 2 слоя (толщина 150 мм)</t>
  </si>
  <si>
    <t>Демонтаж перегородки из ГКЛВО (аквапанели) в 2 слоя по
системе стальных профилей типа Кнауф (или аналог)
с усилением профиля металлическими стойками
сечения 90х60х3 с шагом 1200мм, в 2 слоя (толщина 200 мм)</t>
  </si>
  <si>
    <t>Демонтаж дверей ДПВ Г Бпр Оп Пр Р 2100 -880</t>
  </si>
  <si>
    <t>шт</t>
  </si>
  <si>
    <t>Демонтаж дверей ДПВ Г Бпр Оп Пр Р 2100-980</t>
  </si>
  <si>
    <t>Демонтаж окна ОП В 2 1000 (h)-4500 (4М1-12-4М1-12-4М1) С подокон. Доской из ПВХ шир. 200мм</t>
  </si>
  <si>
    <t>Устройство проемов в трехслойная Сэндвич-панель ТСП Airpanel-Z EI-45 (толщина 150 мм) под установку витража</t>
  </si>
  <si>
    <t>Устройство проемов в трехслойная Сэндвич-панель ТСП Airpanel-Z EI-45 (толщина 150 мм) под установку входной двери</t>
  </si>
  <si>
    <t>1.1.2.1</t>
  </si>
  <si>
    <t>1.1.2.2</t>
  </si>
  <si>
    <t>1.1.2.3</t>
  </si>
  <si>
    <t>1.1.2.4</t>
  </si>
  <si>
    <t>1.1.2.5</t>
  </si>
  <si>
    <t>1.1.2.6</t>
  </si>
  <si>
    <t>1.1.2.7</t>
  </si>
  <si>
    <t>1.1.2.8</t>
  </si>
  <si>
    <t>1.1.6.</t>
  </si>
  <si>
    <t>1.1.6.1</t>
  </si>
  <si>
    <t>1.1.6.2</t>
  </si>
  <si>
    <t>1.1.6.3</t>
  </si>
  <si>
    <t>1.1.6.4</t>
  </si>
  <si>
    <t>1.1.7.</t>
  </si>
  <si>
    <t>1.1.7.1</t>
  </si>
  <si>
    <t>1.1.7.2</t>
  </si>
  <si>
    <t>1.1.7.3</t>
  </si>
  <si>
    <t>1.1.7.4</t>
  </si>
  <si>
    <t>1.1.7.5</t>
  </si>
  <si>
    <t>1.1.7.6</t>
  </si>
  <si>
    <t>1.1.7.7</t>
  </si>
  <si>
    <t>1.1.7.8</t>
  </si>
  <si>
    <t>1.1.7.9</t>
  </si>
  <si>
    <t>1.1.8.</t>
  </si>
  <si>
    <t>1.1.8.1</t>
  </si>
  <si>
    <t>1.1.8.2</t>
  </si>
  <si>
    <t>1.1.8.3</t>
  </si>
  <si>
    <t>1.1.8.4</t>
  </si>
  <si>
    <t>1.1.8.5</t>
  </si>
  <si>
    <t>1.1.8.6</t>
  </si>
  <si>
    <t>1.1.8.7</t>
  </si>
  <si>
    <t>1.1.8.8</t>
  </si>
  <si>
    <t>1.1.8.9</t>
  </si>
  <si>
    <t>1.1.8.10</t>
  </si>
  <si>
    <t>1.1.8.11</t>
  </si>
  <si>
    <t>1.1.8.12</t>
  </si>
  <si>
    <t>1.1.8.13</t>
  </si>
  <si>
    <t>1.1.8.14</t>
  </si>
  <si>
    <t>1.1.8.15</t>
  </si>
  <si>
    <t>1.1.8.16</t>
  </si>
  <si>
    <t>1.1.8.17</t>
  </si>
  <si>
    <t>1.1.9.</t>
  </si>
  <si>
    <t>1.1.9.1</t>
  </si>
  <si>
    <t>1.1.10.</t>
  </si>
  <si>
    <t>1.1.10.1</t>
  </si>
  <si>
    <t>1.1.10.2</t>
  </si>
  <si>
    <t>1.1.11.</t>
  </si>
  <si>
    <t>1.1.11.1</t>
  </si>
  <si>
    <t>1.1.12.</t>
  </si>
  <si>
    <t>1.1.12.1</t>
  </si>
  <si>
    <t>1.1.12.2</t>
  </si>
  <si>
    <t>1.1.12.3</t>
  </si>
  <si>
    <t>1.1.12.4</t>
  </si>
  <si>
    <t>1.1.13.</t>
  </si>
  <si>
    <t>1.1.13.1</t>
  </si>
  <si>
    <t>1.1.14.</t>
  </si>
  <si>
    <t xml:space="preserve">1.1.14.1 </t>
  </si>
  <si>
    <t>1.1.15.</t>
  </si>
  <si>
    <t xml:space="preserve">1.1.15.1 </t>
  </si>
  <si>
    <t>Заполнение проемов</t>
  </si>
  <si>
    <t>1.1.16.</t>
  </si>
  <si>
    <t xml:space="preserve">1.1.16.1 </t>
  </si>
  <si>
    <t>1.1.16.2</t>
  </si>
  <si>
    <t>1.1.16.3</t>
  </si>
  <si>
    <t>Устройство входной двери с отделкой дверных откосов из Вагонки</t>
  </si>
  <si>
    <t>1.1.14.2</t>
  </si>
  <si>
    <t>Устройство витражной конструкции 4400мм</t>
  </si>
  <si>
    <t xml:space="preserve">Укладка керамогранита "Италон" Сенд Грип 600х600x9мм торцевой </t>
  </si>
  <si>
    <t>1.1.4.6</t>
  </si>
  <si>
    <t>1.1.7.10</t>
  </si>
  <si>
    <t>1.1.7.11</t>
  </si>
  <si>
    <t xml:space="preserve">Укладка керамогранита на стены "Италон" Сенд Грип 600х600x9мм (душевая) </t>
  </si>
  <si>
    <t>Устройства дренчерного пожаротушения (монтаж трубопровода от существующего узла водоснабжения, устройство дренчеров водяных ДВН-15 или аналог)</t>
  </si>
  <si>
    <t>* Кол-во единиц уточнить проектом</t>
  </si>
  <si>
    <t>Кладка из полнотелых керамзитобетонных блоков 190х188х390 с прокладкой сетки строительной  1,5мм ячейки 50х50 через каждые 3 ряда</t>
  </si>
  <si>
    <t xml:space="preserve">Восстановление отделочных материалов и сантехнического оборудования в  смежном помещении (пом. 1.106) </t>
  </si>
  <si>
    <t>Кладка из полнотелых керамзитобетонных блоков 190х188х390 с прокладкой сетки строительной  1,5мм ячейки 50х50 через каждые 3 ряда  (3 уровня, высота 450/850/1350мм, ширина 800/800/700мм)</t>
  </si>
  <si>
    <t>Затирка швов эпоксидной затиркой, Затирка эпоксидная двухкомпонентная  Litokol Starlike Evo s. 110</t>
  </si>
  <si>
    <t>Устройство гидроизоляции обмазочной Mapei 
Mapelastic в два слоя с заведением на
вертикальные поверхности на высоту 200мм уровня верхнего полка и на пол. Между слоями гидроизоляции проложить стекловолоконную сетку</t>
  </si>
  <si>
    <t>Облицовка стен за печью плиткой "Отожжённый" кирпич на термостойкий клей (до +150) из от пола до потолка</t>
  </si>
  <si>
    <t>Устройство обрешетки стен и потолка из бруса 50х50мм обработанного огне биозащитой "Сенеж огнебио проф" или аналог</t>
  </si>
  <si>
    <t>Устройство каркаса брусков 25х90мм для настила на полоки, с монтажом резиновых ножек h=15мм 18 мм с пропиткой маслом для полков прозрачным</t>
  </si>
  <si>
    <t>Устройство съёмного настила полоков с торцевой доской под скрытую подсветку из декоративной доски на торцы полков 25х50мм/80мм с пропиткой маслом для полков прозрачным</t>
  </si>
  <si>
    <t>Устройство декоративного осветительного оборудования в декоративном абажуре</t>
  </si>
  <si>
    <t>Монтаж и подключение Электрической печи (определить проектом, согласовать с заказчиком)</t>
  </si>
  <si>
    <t xml:space="preserve">Устройство водосборного лотка в полу длина не менее 1000мм, ширина 220мм
</t>
  </si>
  <si>
    <t>Устройство фольги 100мкр. под стропила с проклейкой швов алюминиевым скотчем</t>
  </si>
  <si>
    <t>Монтаж вагонки на стены и потолок к контробрешетке с пропиткой маслом для стен и потолка белого цвета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</si>
</sst>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\ ##0.00_-;\-* #\ ##0.00_-;_-* &quot;-&quot;??_-;_-@_-"/>
    <numFmt numFmtId="165" formatCode="_-* #\ ##0.00\ _₽_-;\-* #\ ##0.00\ _₽_-;_-* &quot;-&quot;??\ _₽_-;_-@_-"/>
    <numFmt numFmtId="166" formatCode="#\ ##0.00"/>
  </numFmts>
  <fonts count="12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" fillId="0" borderId="0"/>
  </cellStyleXfs>
  <cellXfs count="93"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right" vertical="center"/>
      <protection hidden="1"/>
    </xf>
    <xf numFmtId="166" fontId="4" fillId="0" borderId="1" xfId="0" applyNumberFormat="1" applyFont="1" applyBorder="1" applyAlignment="1" applyProtection="1">
      <alignment horizontal="right" vertical="center"/>
      <protection hidden="1"/>
    </xf>
    <xf numFmtId="164" fontId="4" fillId="0" borderId="1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right" vertical="center"/>
    </xf>
    <xf numFmtId="164" fontId="4" fillId="2" borderId="4" xfId="1" applyFont="1" applyFill="1" applyBorder="1" applyAlignment="1" applyProtection="1">
      <alignment horizontal="right" vertical="center"/>
      <protection hidden="1"/>
    </xf>
    <xf numFmtId="164" fontId="4" fillId="2" borderId="1" xfId="1" applyFont="1" applyFill="1" applyBorder="1" applyAlignment="1" applyProtection="1">
      <alignment horizontal="right" vertical="center"/>
      <protection hidden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right" vertical="center"/>
    </xf>
    <xf numFmtId="2" fontId="4" fillId="0" borderId="1" xfId="1" applyNumberFormat="1" applyFont="1" applyFill="1" applyBorder="1" applyAlignment="1" applyProtection="1">
      <alignment horizontal="right" vertical="center"/>
      <protection hidden="1"/>
    </xf>
    <xf numFmtId="164" fontId="4" fillId="0" borderId="4" xfId="1" applyFont="1" applyBorder="1" applyAlignment="1" applyProtection="1">
      <alignment horizontal="right" vertical="center"/>
      <protection hidden="1"/>
    </xf>
    <xf numFmtId="164" fontId="4" fillId="0" borderId="1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right" vertical="center"/>
      <protection hidden="1"/>
    </xf>
    <xf numFmtId="0" fontId="5" fillId="3" borderId="1" xfId="0" applyFont="1" applyFill="1" applyBorder="1" applyAlignment="1" applyProtection="1">
      <alignment horizontal="right" vertical="center" wrapText="1"/>
      <protection hidden="1"/>
    </xf>
    <xf numFmtId="164" fontId="5" fillId="3" borderId="1" xfId="1" applyFont="1" applyFill="1" applyBorder="1" applyAlignment="1">
      <alignment horizontal="right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164" fontId="5" fillId="3" borderId="1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164" fontId="5" fillId="3" borderId="6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 applyProtection="1">
      <alignment horizontal="left" vertical="center"/>
      <protection hidden="1"/>
    </xf>
    <xf numFmtId="164" fontId="6" fillId="3" borderId="1" xfId="1" applyFont="1" applyFill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right" vertical="center"/>
      <protection hidden="1"/>
    </xf>
    <xf numFmtId="2" fontId="4" fillId="2" borderId="1" xfId="0" applyNumberFormat="1" applyFont="1" applyFill="1" applyBorder="1" applyAlignment="1" applyProtection="1">
      <alignment horizontal="right" vertical="center"/>
      <protection hidden="1"/>
    </xf>
    <xf numFmtId="0" fontId="4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Alignment="1" applyProtection="1">
      <alignment horizontal="right" vertical="center"/>
      <protection hidden="1"/>
    </xf>
    <xf numFmtId="0" fontId="4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2" fontId="4" fillId="2" borderId="4" xfId="1" applyNumberFormat="1" applyFont="1" applyFill="1" applyBorder="1" applyAlignment="1" applyProtection="1">
      <alignment horizontal="right" vertical="center"/>
      <protection hidden="1"/>
    </xf>
    <xf numFmtId="0" fontId="5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4" xfId="0" applyFont="1" applyFill="1" applyBorder="1" applyAlignment="1" applyProtection="1">
      <alignment horizontal="right" vertical="center"/>
      <protection hidden="1"/>
    </xf>
    <xf numFmtId="0" fontId="5" fillId="3" borderId="4" xfId="0" applyFont="1" applyFill="1" applyBorder="1" applyAlignment="1" applyProtection="1">
      <alignment horizontal="right" vertical="center" wrapText="1"/>
      <protection hidden="1"/>
    </xf>
    <xf numFmtId="164" fontId="5" fillId="3" borderId="4" xfId="0" applyNumberFormat="1" applyFont="1" applyFill="1" applyBorder="1" applyAlignment="1">
      <alignment horizontal="right" vertical="center"/>
    </xf>
    <xf numFmtId="164" fontId="3" fillId="3" borderId="13" xfId="1" applyFont="1" applyFill="1" applyBorder="1" applyAlignment="1">
      <alignment horizontal="left" vertical="center"/>
    </xf>
    <xf numFmtId="164" fontId="3" fillId="3" borderId="4" xfId="1" applyFont="1" applyFill="1" applyBorder="1" applyAlignment="1" applyProtection="1">
      <alignment horizontal="right" vertical="center"/>
      <protection hidden="1"/>
    </xf>
    <xf numFmtId="0" fontId="3" fillId="3" borderId="4" xfId="0" applyFont="1" applyFill="1" applyBorder="1" applyAlignment="1" applyProtection="1">
      <alignment horizontal="left" vertical="center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2" fontId="4" fillId="2" borderId="1" xfId="1" applyNumberFormat="1" applyFont="1" applyFill="1" applyBorder="1" applyAlignment="1" applyProtection="1">
      <alignment horizontal="right" vertical="center"/>
      <protection hidden="1"/>
    </xf>
    <xf numFmtId="0" fontId="10" fillId="2" borderId="1" xfId="0" applyFont="1" applyFill="1" applyBorder="1" applyAlignment="1">
      <alignment horizontal="left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2" fontId="4" fillId="2" borderId="4" xfId="1" applyNumberFormat="1" applyFont="1" applyFill="1" applyBorder="1" applyAlignment="1">
      <alignment vertical="center"/>
    </xf>
    <xf numFmtId="2" fontId="4" fillId="2" borderId="4" xfId="1" applyNumberFormat="1" applyFont="1" applyFill="1" applyBorder="1" applyAlignment="1">
      <alignment horizontal="left" vertical="center" wrapText="1"/>
    </xf>
    <xf numFmtId="2" fontId="4" fillId="2" borderId="4" xfId="1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right" vertical="center" wrapText="1"/>
      <protection hidden="1"/>
    </xf>
    <xf numFmtId="0" fontId="10" fillId="2" borderId="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164" fontId="4" fillId="2" borderId="3" xfId="1" applyFont="1" applyFill="1" applyBorder="1" applyAlignment="1" applyProtection="1">
      <alignment horizontal="right" vertical="center"/>
      <protection hidden="1"/>
    </xf>
    <xf numFmtId="2" fontId="4" fillId="2" borderId="3" xfId="1" applyNumberFormat="1" applyFont="1" applyFill="1" applyBorder="1" applyAlignment="1" applyProtection="1">
      <alignment horizontal="right" vertical="center"/>
      <protection hidden="1"/>
    </xf>
    <xf numFmtId="164" fontId="4" fillId="2" borderId="0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right" vertical="center" wrapText="1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3">
    <cellStyle name="Normal 7" xfId="2" xr:uid="{096E5972-E09B-4DC3-BE48-D6247221A03F}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tabSelected="1" view="pageBreakPreview" zoomScale="140" zoomScaleNormal="100" zoomScaleSheetLayoutView="140" workbookViewId="0">
      <selection activeCell="B2" sqref="B2:H2"/>
    </sheetView>
  </sheetViews>
  <sheetFormatPr defaultColWidth="9.109375" defaultRowHeight="14.4"/>
  <cols>
    <col min="1" max="1" width="7.88671875" style="1" customWidth="1"/>
    <col min="2" max="2" width="8.44140625" style="1" customWidth="1"/>
    <col min="3" max="3" width="56.6640625" style="1" customWidth="1"/>
    <col min="4" max="4" width="7" style="1"/>
    <col min="5" max="5" width="7.33203125" style="1" bestFit="1" customWidth="1"/>
    <col min="6" max="6" width="16.6640625" style="1" customWidth="1"/>
    <col min="7" max="7" width="12.6640625" style="1" customWidth="1"/>
    <col min="8" max="8" width="20.6640625" style="1" customWidth="1"/>
    <col min="9" max="16384" width="9.109375" style="1"/>
  </cols>
  <sheetData>
    <row r="1" spans="2:8" ht="21" customHeight="1">
      <c r="B1" s="88" t="s">
        <v>40</v>
      </c>
      <c r="C1" s="89"/>
      <c r="D1" s="89"/>
      <c r="E1" s="89"/>
      <c r="F1" s="89"/>
      <c r="G1" s="89"/>
      <c r="H1" s="89"/>
    </row>
    <row r="2" spans="2:8" ht="30.9" customHeight="1">
      <c r="B2" s="90" t="s">
        <v>36</v>
      </c>
      <c r="C2" s="89"/>
      <c r="D2" s="89"/>
      <c r="E2" s="89"/>
      <c r="F2" s="89"/>
      <c r="G2" s="89"/>
      <c r="H2" s="89"/>
    </row>
    <row r="3" spans="2:8" ht="24" customHeight="1">
      <c r="B3" s="2" t="s">
        <v>1</v>
      </c>
      <c r="C3" s="2" t="s">
        <v>2</v>
      </c>
      <c r="D3" s="3" t="s">
        <v>3</v>
      </c>
      <c r="E3" s="3" t="s">
        <v>92</v>
      </c>
      <c r="F3" s="3" t="s">
        <v>4</v>
      </c>
      <c r="G3" s="3" t="s">
        <v>5</v>
      </c>
      <c r="H3" s="2" t="s">
        <v>6</v>
      </c>
    </row>
    <row r="4" spans="2:8" ht="23.1" customHeight="1">
      <c r="B4" s="2">
        <v>1</v>
      </c>
      <c r="C4" s="91" t="s">
        <v>33</v>
      </c>
      <c r="D4" s="85" t="s">
        <v>0</v>
      </c>
      <c r="E4" s="6" t="s">
        <v>0</v>
      </c>
      <c r="F4" s="7" t="s">
        <v>0</v>
      </c>
      <c r="G4" s="8" t="s">
        <v>7</v>
      </c>
      <c r="H4" s="39"/>
    </row>
    <row r="5" spans="2:8" ht="23.1" customHeight="1">
      <c r="B5" s="2" t="s">
        <v>8</v>
      </c>
      <c r="C5" s="84" t="s">
        <v>34</v>
      </c>
      <c r="D5" s="85" t="s">
        <v>0</v>
      </c>
      <c r="E5" s="6" t="s">
        <v>0</v>
      </c>
      <c r="F5" s="7" t="s">
        <v>0</v>
      </c>
      <c r="G5" s="8" t="s">
        <v>7</v>
      </c>
      <c r="H5" s="39"/>
    </row>
    <row r="6" spans="2:8" ht="23.1" customHeight="1">
      <c r="B6" s="2" t="s">
        <v>9</v>
      </c>
      <c r="C6" s="4" t="s">
        <v>10</v>
      </c>
      <c r="D6" s="5" t="s">
        <v>0</v>
      </c>
      <c r="E6" s="6" t="s">
        <v>0</v>
      </c>
      <c r="F6" s="7" t="s">
        <v>0</v>
      </c>
      <c r="G6" s="8" t="s">
        <v>7</v>
      </c>
      <c r="H6" s="9"/>
    </row>
    <row r="7" spans="2:8" ht="84.9" customHeight="1">
      <c r="B7" s="2" t="s">
        <v>11</v>
      </c>
      <c r="C7" s="40" t="s">
        <v>48</v>
      </c>
      <c r="D7" s="14" t="s">
        <v>12</v>
      </c>
      <c r="E7" s="41">
        <v>1</v>
      </c>
      <c r="F7" s="42"/>
      <c r="G7" s="11"/>
      <c r="H7" s="12"/>
    </row>
    <row r="8" spans="2:8" ht="48" customHeight="1">
      <c r="B8" s="2" t="s">
        <v>13</v>
      </c>
      <c r="C8" s="40" t="s">
        <v>14</v>
      </c>
      <c r="D8" s="14" t="s">
        <v>12</v>
      </c>
      <c r="E8" s="41">
        <v>1</v>
      </c>
      <c r="F8" s="42"/>
      <c r="G8" s="10"/>
      <c r="H8" s="12"/>
    </row>
    <row r="9" spans="2:8" ht="23.1" customHeight="1">
      <c r="B9" s="2" t="s">
        <v>15</v>
      </c>
      <c r="C9" s="25" t="s">
        <v>93</v>
      </c>
      <c r="D9" s="26" t="s">
        <v>0</v>
      </c>
      <c r="E9" s="27" t="s">
        <v>0</v>
      </c>
      <c r="F9" s="37" t="s">
        <v>0</v>
      </c>
      <c r="G9" s="31" t="s">
        <v>7</v>
      </c>
      <c r="H9" s="38"/>
    </row>
    <row r="10" spans="2:8" ht="48" customHeight="1">
      <c r="B10" s="2" t="s">
        <v>111</v>
      </c>
      <c r="C10" s="40" t="s">
        <v>102</v>
      </c>
      <c r="D10" s="14" t="s">
        <v>18</v>
      </c>
      <c r="E10" s="14">
        <f>(12+2.95+0.5)*3.15-9</f>
        <v>39.667499999999997</v>
      </c>
      <c r="F10" s="42"/>
      <c r="G10" s="10"/>
      <c r="H10" s="12"/>
    </row>
    <row r="11" spans="2:8" ht="48" customHeight="1">
      <c r="B11" s="2" t="s">
        <v>112</v>
      </c>
      <c r="C11" s="40" t="s">
        <v>103</v>
      </c>
      <c r="D11" s="14" t="s">
        <v>18</v>
      </c>
      <c r="E11" s="14">
        <f>(1.9+0.6+0.65+1.85)*3.15+1.6</f>
        <v>17.350000000000001</v>
      </c>
      <c r="F11" s="42"/>
      <c r="G11" s="10"/>
      <c r="H11" s="12"/>
    </row>
    <row r="12" spans="2:8" ht="48" customHeight="1">
      <c r="B12" s="2" t="s">
        <v>113</v>
      </c>
      <c r="C12" s="40" t="s">
        <v>104</v>
      </c>
      <c r="D12" s="14" t="s">
        <v>18</v>
      </c>
      <c r="E12" s="14">
        <f>(1.1+7.65+2)*3.3+0.8</f>
        <v>36.274999999999999</v>
      </c>
      <c r="F12" s="42"/>
      <c r="G12" s="10"/>
      <c r="H12" s="12"/>
    </row>
    <row r="13" spans="2:8">
      <c r="B13" s="2" t="s">
        <v>114</v>
      </c>
      <c r="C13" s="40" t="s">
        <v>105</v>
      </c>
      <c r="D13" s="14" t="s">
        <v>106</v>
      </c>
      <c r="E13" s="14">
        <v>2</v>
      </c>
      <c r="F13" s="42"/>
      <c r="G13" s="10"/>
      <c r="H13" s="12"/>
    </row>
    <row r="14" spans="2:8">
      <c r="B14" s="2" t="s">
        <v>115</v>
      </c>
      <c r="C14" s="40" t="s">
        <v>107</v>
      </c>
      <c r="D14" s="14" t="s">
        <v>106</v>
      </c>
      <c r="E14" s="14">
        <v>1</v>
      </c>
      <c r="F14" s="42"/>
      <c r="G14" s="10"/>
      <c r="H14" s="12"/>
    </row>
    <row r="15" spans="2:8" ht="24">
      <c r="B15" s="2" t="s">
        <v>116</v>
      </c>
      <c r="C15" s="40" t="s">
        <v>108</v>
      </c>
      <c r="D15" s="14" t="s">
        <v>106</v>
      </c>
      <c r="E15" s="14">
        <v>1</v>
      </c>
      <c r="F15" s="42"/>
      <c r="G15" s="10"/>
      <c r="H15" s="12"/>
    </row>
    <row r="16" spans="2:8" ht="24">
      <c r="B16" s="2" t="s">
        <v>117</v>
      </c>
      <c r="C16" s="40" t="s">
        <v>109</v>
      </c>
      <c r="D16" s="14" t="s">
        <v>18</v>
      </c>
      <c r="E16" s="14">
        <v>9</v>
      </c>
      <c r="F16" s="42"/>
      <c r="G16" s="10"/>
      <c r="H16" s="12"/>
    </row>
    <row r="17" spans="1:8" ht="24">
      <c r="B17" s="2" t="s">
        <v>118</v>
      </c>
      <c r="C17" s="40" t="s">
        <v>110</v>
      </c>
      <c r="D17" s="14" t="s">
        <v>18</v>
      </c>
      <c r="E17" s="14">
        <v>3.16</v>
      </c>
      <c r="F17" s="42"/>
      <c r="G17" s="10"/>
      <c r="H17" s="12"/>
    </row>
    <row r="18" spans="1:8" ht="23.1" customHeight="1">
      <c r="B18" s="2" t="s">
        <v>20</v>
      </c>
      <c r="C18" s="25" t="s">
        <v>47</v>
      </c>
      <c r="D18" s="26" t="s">
        <v>0</v>
      </c>
      <c r="E18" s="27" t="s">
        <v>0</v>
      </c>
      <c r="F18" s="37" t="s">
        <v>0</v>
      </c>
      <c r="G18" s="31" t="s">
        <v>7</v>
      </c>
      <c r="H18" s="38"/>
    </row>
    <row r="19" spans="1:8" ht="48" customHeight="1">
      <c r="B19" s="2" t="s">
        <v>53</v>
      </c>
      <c r="C19" s="40" t="s">
        <v>185</v>
      </c>
      <c r="D19" s="41" t="s">
        <v>18</v>
      </c>
      <c r="E19" s="66">
        <v>71.400000000000006</v>
      </c>
      <c r="F19" s="42"/>
      <c r="G19" s="10"/>
      <c r="H19" s="12"/>
    </row>
    <row r="20" spans="1:8" ht="48" customHeight="1">
      <c r="A20" s="2"/>
      <c r="B20" s="2" t="s">
        <v>54</v>
      </c>
      <c r="C20" s="40" t="s">
        <v>186</v>
      </c>
      <c r="D20" s="41" t="s">
        <v>18</v>
      </c>
      <c r="E20" s="66">
        <v>15.12</v>
      </c>
      <c r="F20" s="10"/>
      <c r="G20" s="12"/>
      <c r="H20" s="12"/>
    </row>
    <row r="21" spans="1:8" ht="23.1" customHeight="1">
      <c r="B21" s="2" t="s">
        <v>64</v>
      </c>
      <c r="C21" s="25" t="s">
        <v>49</v>
      </c>
      <c r="D21" s="26" t="s">
        <v>0</v>
      </c>
      <c r="E21" s="27" t="s">
        <v>0</v>
      </c>
      <c r="F21" s="37" t="s">
        <v>0</v>
      </c>
      <c r="G21" s="31" t="s">
        <v>7</v>
      </c>
      <c r="H21" s="38"/>
    </row>
    <row r="22" spans="1:8" ht="48" customHeight="1">
      <c r="B22" s="2" t="s">
        <v>65</v>
      </c>
      <c r="C22" s="40" t="s">
        <v>187</v>
      </c>
      <c r="D22" s="41" t="s">
        <v>18</v>
      </c>
      <c r="E22" s="66">
        <v>45.6</v>
      </c>
      <c r="F22" s="42"/>
      <c r="G22" s="10"/>
      <c r="H22" s="12"/>
    </row>
    <row r="23" spans="1:8" ht="48" customHeight="1">
      <c r="B23" s="2" t="s">
        <v>66</v>
      </c>
      <c r="C23" s="40" t="s">
        <v>51</v>
      </c>
      <c r="D23" s="41" t="s">
        <v>35</v>
      </c>
      <c r="E23" s="66">
        <v>4.5</v>
      </c>
      <c r="F23" s="42"/>
      <c r="G23" s="10"/>
      <c r="H23" s="12"/>
    </row>
    <row r="24" spans="1:8" ht="48" customHeight="1">
      <c r="B24" s="2" t="s">
        <v>67</v>
      </c>
      <c r="C24" s="40" t="s">
        <v>52</v>
      </c>
      <c r="D24" s="14" t="s">
        <v>18</v>
      </c>
      <c r="E24" s="41">
        <v>19.8</v>
      </c>
      <c r="F24" s="42"/>
      <c r="G24" s="10"/>
      <c r="H24" s="12"/>
    </row>
    <row r="25" spans="1:8" ht="48" customHeight="1">
      <c r="B25" s="2" t="s">
        <v>68</v>
      </c>
      <c r="C25" s="40" t="s">
        <v>37</v>
      </c>
      <c r="D25" s="14" t="s">
        <v>18</v>
      </c>
      <c r="E25" s="41">
        <v>19.8</v>
      </c>
      <c r="F25" s="42"/>
      <c r="G25" s="10"/>
      <c r="H25" s="12"/>
    </row>
    <row r="26" spans="1:8" ht="48" customHeight="1">
      <c r="B26" s="2" t="s">
        <v>69</v>
      </c>
      <c r="C26" s="40" t="s">
        <v>178</v>
      </c>
      <c r="D26" s="14" t="s">
        <v>18</v>
      </c>
      <c r="E26" s="41">
        <v>11.6</v>
      </c>
      <c r="F26" s="42"/>
      <c r="G26" s="10"/>
      <c r="H26" s="12"/>
    </row>
    <row r="27" spans="1:8" ht="48" customHeight="1">
      <c r="B27" s="2" t="s">
        <v>179</v>
      </c>
      <c r="C27" s="40" t="s">
        <v>188</v>
      </c>
      <c r="D27" s="14" t="s">
        <v>18</v>
      </c>
      <c r="E27" s="41">
        <f>E25+E26</f>
        <v>31.4</v>
      </c>
      <c r="F27" s="42"/>
      <c r="G27" s="10"/>
      <c r="H27" s="12"/>
    </row>
    <row r="28" spans="1:8" ht="23.1" customHeight="1">
      <c r="B28" s="2" t="s">
        <v>70</v>
      </c>
      <c r="C28" s="25" t="s">
        <v>16</v>
      </c>
      <c r="D28" s="26" t="s">
        <v>0</v>
      </c>
      <c r="E28" s="27" t="s">
        <v>0</v>
      </c>
      <c r="F28" s="37" t="s">
        <v>0</v>
      </c>
      <c r="G28" s="31" t="s">
        <v>7</v>
      </c>
      <c r="H28" s="38"/>
    </row>
    <row r="29" spans="1:8" s="71" customFormat="1" ht="23.1" customHeight="1">
      <c r="B29" s="14" t="s">
        <v>72</v>
      </c>
      <c r="C29" s="40" t="s">
        <v>46</v>
      </c>
      <c r="D29" s="14" t="s">
        <v>19</v>
      </c>
      <c r="E29" s="41">
        <v>1</v>
      </c>
      <c r="F29" s="64"/>
      <c r="G29" s="65"/>
      <c r="H29" s="21"/>
    </row>
    <row r="30" spans="1:8" s="71" customFormat="1" ht="36" customHeight="1">
      <c r="B30" s="14" t="s">
        <v>73</v>
      </c>
      <c r="C30" s="40" t="s">
        <v>17</v>
      </c>
      <c r="D30" s="14" t="s">
        <v>18</v>
      </c>
      <c r="E30" s="41">
        <v>54</v>
      </c>
      <c r="F30" s="17"/>
      <c r="G30" s="43"/>
      <c r="H30" s="21"/>
    </row>
    <row r="31" spans="1:8" s="71" customFormat="1" ht="36" customHeight="1">
      <c r="B31" s="14" t="s">
        <v>74</v>
      </c>
      <c r="C31" s="40" t="s">
        <v>41</v>
      </c>
      <c r="D31" s="14" t="s">
        <v>18</v>
      </c>
      <c r="E31" s="41">
        <v>54</v>
      </c>
      <c r="F31" s="17"/>
      <c r="G31" s="43"/>
      <c r="H31" s="21"/>
    </row>
    <row r="32" spans="1:8" s="71" customFormat="1" ht="48">
      <c r="B32" s="14" t="s">
        <v>75</v>
      </c>
      <c r="C32" s="40" t="s">
        <v>189</v>
      </c>
      <c r="D32" s="14" t="s">
        <v>18</v>
      </c>
      <c r="E32" s="41">
        <v>54</v>
      </c>
      <c r="F32" s="17"/>
      <c r="G32" s="43"/>
      <c r="H32" s="21"/>
    </row>
    <row r="33" spans="2:8" s="71" customFormat="1" ht="48" customHeight="1">
      <c r="B33" s="14" t="s">
        <v>76</v>
      </c>
      <c r="C33" s="40" t="s">
        <v>42</v>
      </c>
      <c r="D33" s="14" t="s">
        <v>18</v>
      </c>
      <c r="E33" s="41">
        <v>34.200000000000003</v>
      </c>
      <c r="F33" s="17"/>
      <c r="G33" s="17"/>
      <c r="H33" s="21"/>
    </row>
    <row r="34" spans="2:8" s="71" customFormat="1" ht="33" customHeight="1">
      <c r="B34" s="14" t="s">
        <v>77</v>
      </c>
      <c r="C34" s="40" t="s">
        <v>37</v>
      </c>
      <c r="D34" s="14" t="s">
        <v>18</v>
      </c>
      <c r="E34" s="41">
        <v>34.200000000000003</v>
      </c>
      <c r="F34" s="17"/>
      <c r="G34" s="17"/>
      <c r="H34" s="21"/>
    </row>
    <row r="35" spans="2:8" s="71" customFormat="1" ht="24">
      <c r="B35" s="14" t="s">
        <v>78</v>
      </c>
      <c r="C35" s="40" t="s">
        <v>188</v>
      </c>
      <c r="D35" s="14" t="s">
        <v>18</v>
      </c>
      <c r="E35" s="41">
        <v>34.200000000000003</v>
      </c>
      <c r="F35" s="17"/>
      <c r="G35" s="17"/>
      <c r="H35" s="21"/>
    </row>
    <row r="36" spans="2:8" s="71" customFormat="1" ht="24">
      <c r="B36" s="19" t="s">
        <v>79</v>
      </c>
      <c r="C36" s="40" t="s">
        <v>196</v>
      </c>
      <c r="D36" s="14" t="s">
        <v>19</v>
      </c>
      <c r="E36" s="41">
        <v>1</v>
      </c>
      <c r="F36" s="17"/>
      <c r="G36" s="17"/>
      <c r="H36" s="21"/>
    </row>
    <row r="37" spans="2:8" ht="18.899999999999999" customHeight="1">
      <c r="B37" s="13" t="s">
        <v>119</v>
      </c>
      <c r="C37" s="33" t="s">
        <v>55</v>
      </c>
      <c r="D37" s="34" t="s">
        <v>0</v>
      </c>
      <c r="E37" s="35" t="s">
        <v>0</v>
      </c>
      <c r="F37" s="86" t="s">
        <v>21</v>
      </c>
      <c r="G37" s="87" t="s">
        <v>0</v>
      </c>
      <c r="H37" s="36"/>
    </row>
    <row r="38" spans="2:8" s="71" customFormat="1" ht="36">
      <c r="B38" s="14" t="s">
        <v>120</v>
      </c>
      <c r="C38" s="40" t="s">
        <v>56</v>
      </c>
      <c r="D38" s="14" t="s">
        <v>18</v>
      </c>
      <c r="E38" s="41">
        <v>11</v>
      </c>
      <c r="F38" s="17"/>
      <c r="G38" s="17"/>
      <c r="H38" s="21"/>
    </row>
    <row r="39" spans="2:8" s="71" customFormat="1" ht="24" customHeight="1">
      <c r="B39" s="14" t="s">
        <v>121</v>
      </c>
      <c r="C39" s="40" t="s">
        <v>190</v>
      </c>
      <c r="D39" s="14" t="s">
        <v>18</v>
      </c>
      <c r="E39" s="61">
        <v>11</v>
      </c>
      <c r="F39" s="17"/>
      <c r="G39" s="17"/>
      <c r="H39" s="21"/>
    </row>
    <row r="40" spans="2:8" s="71" customFormat="1" ht="18.899999999999999" customHeight="1">
      <c r="B40" s="14" t="s">
        <v>122</v>
      </c>
      <c r="C40" s="40" t="s">
        <v>57</v>
      </c>
      <c r="D40" s="14" t="s">
        <v>18</v>
      </c>
      <c r="E40" s="61">
        <v>11</v>
      </c>
      <c r="F40" s="17"/>
      <c r="G40" s="17"/>
      <c r="H40" s="21"/>
    </row>
    <row r="41" spans="2:8" s="71" customFormat="1" ht="24">
      <c r="B41" s="14" t="s">
        <v>123</v>
      </c>
      <c r="C41" s="40" t="s">
        <v>58</v>
      </c>
      <c r="D41" s="14" t="s">
        <v>18</v>
      </c>
      <c r="E41" s="61">
        <v>11</v>
      </c>
      <c r="F41" s="17"/>
      <c r="G41" s="17"/>
      <c r="H41" s="21"/>
    </row>
    <row r="42" spans="2:8" ht="18.899999999999999" customHeight="1">
      <c r="B42" s="13" t="s">
        <v>124</v>
      </c>
      <c r="C42" s="33" t="s">
        <v>59</v>
      </c>
      <c r="D42" s="34" t="s">
        <v>0</v>
      </c>
      <c r="E42" s="35" t="s">
        <v>0</v>
      </c>
      <c r="F42" s="86" t="s">
        <v>21</v>
      </c>
      <c r="G42" s="87" t="s">
        <v>0</v>
      </c>
      <c r="H42" s="36"/>
    </row>
    <row r="43" spans="2:8" s="71" customFormat="1" ht="24">
      <c r="B43" s="14" t="s">
        <v>125</v>
      </c>
      <c r="C43" s="40" t="s">
        <v>191</v>
      </c>
      <c r="D43" s="14" t="s">
        <v>18</v>
      </c>
      <c r="E43" s="41">
        <f>54+44.8+37.8</f>
        <v>136.6</v>
      </c>
      <c r="F43" s="17"/>
      <c r="G43" s="17"/>
      <c r="H43" s="21"/>
    </row>
    <row r="44" spans="2:8" s="71" customFormat="1" ht="24">
      <c r="B44" s="14" t="s">
        <v>126</v>
      </c>
      <c r="C44" s="44" t="s">
        <v>60</v>
      </c>
      <c r="D44" s="14" t="s">
        <v>18</v>
      </c>
      <c r="E44" s="41">
        <f>44.8+37.8</f>
        <v>82.6</v>
      </c>
      <c r="F44" s="17"/>
      <c r="G44" s="17"/>
      <c r="H44" s="21"/>
    </row>
    <row r="45" spans="2:8" s="71" customFormat="1" ht="24">
      <c r="B45" s="14" t="s">
        <v>127</v>
      </c>
      <c r="C45" s="44" t="s">
        <v>197</v>
      </c>
      <c r="D45" s="14" t="s">
        <v>18</v>
      </c>
      <c r="E45" s="41">
        <f>44.8+37.8</f>
        <v>82.6</v>
      </c>
      <c r="F45" s="17"/>
      <c r="G45" s="17"/>
      <c r="H45" s="21"/>
    </row>
    <row r="46" spans="2:8" s="71" customFormat="1" ht="24">
      <c r="B46" s="14" t="s">
        <v>128</v>
      </c>
      <c r="C46" s="40" t="s">
        <v>63</v>
      </c>
      <c r="D46" s="14" t="s">
        <v>18</v>
      </c>
      <c r="E46" s="41">
        <f>44.8+37.8</f>
        <v>82.6</v>
      </c>
      <c r="F46" s="17"/>
      <c r="G46" s="17"/>
      <c r="H46" s="21"/>
    </row>
    <row r="47" spans="2:8" s="71" customFormat="1" ht="24">
      <c r="B47" s="14" t="s">
        <v>129</v>
      </c>
      <c r="C47" s="40" t="s">
        <v>61</v>
      </c>
      <c r="D47" s="14" t="s">
        <v>18</v>
      </c>
      <c r="E47" s="41">
        <f>54</f>
        <v>54</v>
      </c>
      <c r="F47" s="17"/>
      <c r="G47" s="17"/>
      <c r="H47" s="21"/>
    </row>
    <row r="48" spans="2:8" s="71" customFormat="1" ht="23.25" customHeight="1">
      <c r="B48" s="14" t="s">
        <v>130</v>
      </c>
      <c r="C48" s="44" t="s">
        <v>62</v>
      </c>
      <c r="D48" s="14" t="s">
        <v>18</v>
      </c>
      <c r="E48" s="41">
        <f>54</f>
        <v>54</v>
      </c>
      <c r="F48" s="17"/>
      <c r="G48" s="17"/>
      <c r="H48" s="21"/>
    </row>
    <row r="49" spans="2:8" s="71" customFormat="1" ht="24">
      <c r="B49" s="14" t="s">
        <v>131</v>
      </c>
      <c r="C49" s="44" t="s">
        <v>197</v>
      </c>
      <c r="D49" s="14" t="s">
        <v>18</v>
      </c>
      <c r="E49" s="41">
        <f>54</f>
        <v>54</v>
      </c>
      <c r="F49" s="17"/>
      <c r="G49" s="17"/>
      <c r="H49" s="21"/>
    </row>
    <row r="50" spans="2:8" s="71" customFormat="1" ht="24">
      <c r="B50" s="14" t="s">
        <v>132</v>
      </c>
      <c r="C50" s="40" t="s">
        <v>63</v>
      </c>
      <c r="D50" s="14" t="s">
        <v>18</v>
      </c>
      <c r="E50" s="41">
        <f>54</f>
        <v>54</v>
      </c>
      <c r="F50" s="17"/>
      <c r="G50" s="17"/>
      <c r="H50" s="21"/>
    </row>
    <row r="51" spans="2:8" s="71" customFormat="1" ht="24">
      <c r="B51" s="14" t="s">
        <v>133</v>
      </c>
      <c r="C51" s="40" t="s">
        <v>198</v>
      </c>
      <c r="D51" s="14" t="s">
        <v>18</v>
      </c>
      <c r="E51" s="41">
        <f>54+44.8+37.8</f>
        <v>136.6</v>
      </c>
      <c r="F51" s="17"/>
      <c r="G51" s="17"/>
      <c r="H51" s="21"/>
    </row>
    <row r="52" spans="2:8" s="71" customFormat="1">
      <c r="B52" s="19" t="s">
        <v>180</v>
      </c>
      <c r="C52" s="44" t="s">
        <v>182</v>
      </c>
      <c r="D52" s="19" t="s">
        <v>18</v>
      </c>
      <c r="E52" s="78">
        <v>51.9</v>
      </c>
      <c r="F52" s="16"/>
      <c r="G52" s="16"/>
      <c r="H52" s="15"/>
    </row>
    <row r="53" spans="2:8" s="71" customFormat="1" ht="24">
      <c r="B53" s="19" t="s">
        <v>181</v>
      </c>
      <c r="C53" s="44" t="s">
        <v>45</v>
      </c>
      <c r="D53" s="19" t="s">
        <v>18</v>
      </c>
      <c r="E53" s="78">
        <v>51.9</v>
      </c>
      <c r="F53" s="16"/>
      <c r="G53" s="16"/>
      <c r="H53" s="15"/>
    </row>
    <row r="54" spans="2:8" ht="22.8">
      <c r="B54" s="13" t="s">
        <v>134</v>
      </c>
      <c r="C54" s="75" t="s">
        <v>86</v>
      </c>
      <c r="D54" s="34" t="s">
        <v>0</v>
      </c>
      <c r="E54" s="35" t="s">
        <v>0</v>
      </c>
      <c r="F54" s="86" t="s">
        <v>21</v>
      </c>
      <c r="G54" s="87" t="s">
        <v>0</v>
      </c>
      <c r="H54" s="36"/>
    </row>
    <row r="55" spans="2:8" s="71" customFormat="1" ht="36">
      <c r="B55" s="72" t="s">
        <v>135</v>
      </c>
      <c r="C55" s="68" t="s">
        <v>71</v>
      </c>
      <c r="D55" s="62" t="s">
        <v>19</v>
      </c>
      <c r="E55" s="62">
        <v>1</v>
      </c>
      <c r="F55" s="73"/>
      <c r="G55" s="64"/>
      <c r="H55" s="21"/>
    </row>
    <row r="56" spans="2:8" s="71" customFormat="1" ht="18.899999999999999" customHeight="1">
      <c r="B56" s="72" t="s">
        <v>136</v>
      </c>
      <c r="C56" s="67" t="s">
        <v>82</v>
      </c>
      <c r="D56" s="62" t="s">
        <v>19</v>
      </c>
      <c r="E56" s="62">
        <v>2</v>
      </c>
      <c r="F56" s="73"/>
      <c r="G56" s="64"/>
      <c r="H56" s="21"/>
    </row>
    <row r="57" spans="2:8" s="71" customFormat="1" ht="18.899999999999999" customHeight="1">
      <c r="B57" s="72" t="s">
        <v>137</v>
      </c>
      <c r="C57" s="67" t="s">
        <v>80</v>
      </c>
      <c r="D57" s="62" t="s">
        <v>50</v>
      </c>
      <c r="E57" s="62">
        <v>64.099999999999994</v>
      </c>
      <c r="F57" s="73"/>
      <c r="G57" s="64"/>
      <c r="H57" s="21"/>
    </row>
    <row r="58" spans="2:8" s="71" customFormat="1" ht="18.899999999999999" customHeight="1">
      <c r="B58" s="72" t="s">
        <v>138</v>
      </c>
      <c r="C58" s="67" t="s">
        <v>81</v>
      </c>
      <c r="D58" s="62" t="s">
        <v>50</v>
      </c>
      <c r="E58" s="62">
        <v>43</v>
      </c>
      <c r="F58" s="73"/>
      <c r="G58" s="64"/>
      <c r="H58" s="21"/>
    </row>
    <row r="59" spans="2:8" s="71" customFormat="1" ht="18.899999999999999" customHeight="1">
      <c r="B59" s="72" t="s">
        <v>139</v>
      </c>
      <c r="C59" s="67" t="s">
        <v>83</v>
      </c>
      <c r="D59" s="62" t="s">
        <v>50</v>
      </c>
      <c r="E59" s="62">
        <f>25.8+13.2</f>
        <v>39</v>
      </c>
      <c r="F59" s="73"/>
      <c r="G59" s="64"/>
      <c r="H59" s="21"/>
    </row>
    <row r="60" spans="2:8" s="71" customFormat="1" ht="24">
      <c r="B60" s="72" t="s">
        <v>140</v>
      </c>
      <c r="C60" s="44" t="s">
        <v>192</v>
      </c>
      <c r="D60" s="62" t="s">
        <v>35</v>
      </c>
      <c r="E60" s="62">
        <v>0.5</v>
      </c>
      <c r="F60" s="73"/>
      <c r="G60" s="64"/>
      <c r="H60" s="21"/>
    </row>
    <row r="61" spans="2:8" s="71" customFormat="1" ht="36">
      <c r="B61" s="72" t="s">
        <v>141</v>
      </c>
      <c r="C61" s="69" t="s">
        <v>193</v>
      </c>
      <c r="D61" s="62" t="s">
        <v>35</v>
      </c>
      <c r="E61" s="62">
        <v>0.3</v>
      </c>
      <c r="F61" s="73"/>
      <c r="G61" s="64"/>
      <c r="H61" s="21"/>
    </row>
    <row r="62" spans="2:8" s="71" customFormat="1" ht="18.899999999999999" customHeight="1">
      <c r="B62" s="72" t="s">
        <v>142</v>
      </c>
      <c r="C62" s="40" t="s">
        <v>84</v>
      </c>
      <c r="D62" s="62" t="s">
        <v>50</v>
      </c>
      <c r="E62" s="62">
        <v>8.6</v>
      </c>
      <c r="F62" s="73"/>
      <c r="G62" s="64"/>
      <c r="H62" s="21"/>
    </row>
    <row r="63" spans="2:8" s="71" customFormat="1" ht="24">
      <c r="B63" s="72" t="s">
        <v>143</v>
      </c>
      <c r="C63" s="68" t="s">
        <v>194</v>
      </c>
      <c r="D63" s="62" t="s">
        <v>19</v>
      </c>
      <c r="E63" s="62">
        <v>1</v>
      </c>
      <c r="F63" s="73"/>
      <c r="G63" s="64"/>
      <c r="H63" s="21"/>
    </row>
    <row r="64" spans="2:8" s="71" customFormat="1" ht="18.899999999999999" customHeight="1">
      <c r="B64" s="72" t="s">
        <v>144</v>
      </c>
      <c r="C64" s="68" t="s">
        <v>85</v>
      </c>
      <c r="D64" s="62" t="s">
        <v>19</v>
      </c>
      <c r="E64" s="62">
        <v>1</v>
      </c>
      <c r="F64" s="73"/>
      <c r="G64" s="64"/>
      <c r="H64" s="21"/>
    </row>
    <row r="65" spans="2:8" s="71" customFormat="1" ht="18.899999999999999" customHeight="1">
      <c r="B65" s="72" t="s">
        <v>145</v>
      </c>
      <c r="C65" s="46" t="s">
        <v>87</v>
      </c>
      <c r="D65" s="20" t="s">
        <v>19</v>
      </c>
      <c r="E65" s="61">
        <v>2</v>
      </c>
      <c r="F65" s="73"/>
      <c r="G65" s="64"/>
      <c r="H65" s="21"/>
    </row>
    <row r="66" spans="2:8" s="71" customFormat="1" ht="18.899999999999999" customHeight="1">
      <c r="B66" s="72" t="s">
        <v>146</v>
      </c>
      <c r="C66" s="44" t="s">
        <v>88</v>
      </c>
      <c r="D66" s="19" t="s">
        <v>12</v>
      </c>
      <c r="E66" s="61">
        <v>1</v>
      </c>
      <c r="F66" s="17"/>
      <c r="G66" s="17"/>
      <c r="H66" s="21"/>
    </row>
    <row r="67" spans="2:8" s="71" customFormat="1" ht="18.899999999999999" customHeight="1">
      <c r="B67" s="72" t="s">
        <v>147</v>
      </c>
      <c r="C67" s="47" t="s">
        <v>25</v>
      </c>
      <c r="D67" s="19" t="s">
        <v>19</v>
      </c>
      <c r="E67" s="61">
        <v>1</v>
      </c>
      <c r="F67" s="17"/>
      <c r="G67" s="17"/>
      <c r="H67" s="21"/>
    </row>
    <row r="68" spans="2:8" s="71" customFormat="1" ht="18.899999999999999" customHeight="1">
      <c r="B68" s="72" t="s">
        <v>148</v>
      </c>
      <c r="C68" s="47" t="s">
        <v>26</v>
      </c>
      <c r="D68" s="19" t="s">
        <v>19</v>
      </c>
      <c r="E68" s="61">
        <v>1</v>
      </c>
      <c r="F68" s="17"/>
      <c r="G68" s="17"/>
      <c r="H68" s="21"/>
    </row>
    <row r="69" spans="2:8" s="71" customFormat="1" ht="18.899999999999999" customHeight="1">
      <c r="B69" s="72" t="s">
        <v>149</v>
      </c>
      <c r="C69" s="18" t="s">
        <v>89</v>
      </c>
      <c r="D69" s="14" t="s">
        <v>19</v>
      </c>
      <c r="E69" s="61">
        <v>2</v>
      </c>
      <c r="F69" s="17"/>
      <c r="G69" s="17"/>
      <c r="H69" s="21"/>
    </row>
    <row r="70" spans="2:8" s="71" customFormat="1" ht="18.899999999999999" customHeight="1">
      <c r="B70" s="72" t="s">
        <v>150</v>
      </c>
      <c r="C70" s="40" t="s">
        <v>90</v>
      </c>
      <c r="D70" s="19" t="s">
        <v>19</v>
      </c>
      <c r="E70" s="61">
        <v>1</v>
      </c>
      <c r="F70" s="17"/>
      <c r="G70" s="17"/>
      <c r="H70" s="21"/>
    </row>
    <row r="71" spans="2:8" s="71" customFormat="1">
      <c r="B71" s="72" t="s">
        <v>151</v>
      </c>
      <c r="C71" s="44" t="s">
        <v>91</v>
      </c>
      <c r="D71" s="14" t="s">
        <v>38</v>
      </c>
      <c r="E71" s="62">
        <v>1</v>
      </c>
      <c r="F71" s="16"/>
      <c r="G71" s="16"/>
      <c r="H71" s="21"/>
    </row>
    <row r="72" spans="2:8" ht="22.8">
      <c r="B72" s="13" t="s">
        <v>152</v>
      </c>
      <c r="C72" s="25" t="s">
        <v>22</v>
      </c>
      <c r="D72" s="26" t="s">
        <v>0</v>
      </c>
      <c r="E72" s="27" t="s">
        <v>0</v>
      </c>
      <c r="F72" s="28" t="s">
        <v>0</v>
      </c>
      <c r="G72" s="29" t="s">
        <v>7</v>
      </c>
      <c r="H72" s="30"/>
    </row>
    <row r="73" spans="2:8" s="71" customFormat="1" ht="24">
      <c r="B73" s="72" t="s">
        <v>153</v>
      </c>
      <c r="C73" s="44" t="s">
        <v>195</v>
      </c>
      <c r="D73" s="70" t="s">
        <v>94</v>
      </c>
      <c r="E73" s="62">
        <v>1</v>
      </c>
      <c r="F73" s="16"/>
      <c r="G73" s="16"/>
      <c r="H73" s="15"/>
    </row>
    <row r="74" spans="2:8" ht="26.1" customHeight="1">
      <c r="B74" s="13" t="s">
        <v>154</v>
      </c>
      <c r="C74" s="49" t="s">
        <v>23</v>
      </c>
      <c r="D74" s="50" t="s">
        <v>0</v>
      </c>
      <c r="E74" s="51" t="s">
        <v>0</v>
      </c>
      <c r="F74" s="52" t="s">
        <v>0</v>
      </c>
      <c r="G74" s="53" t="s">
        <v>7</v>
      </c>
      <c r="H74" s="54"/>
    </row>
    <row r="75" spans="2:8" s="71" customFormat="1" ht="36">
      <c r="B75" s="72" t="s">
        <v>155</v>
      </c>
      <c r="C75" s="40" t="s">
        <v>96</v>
      </c>
      <c r="D75" s="14" t="s">
        <v>12</v>
      </c>
      <c r="E75" s="61">
        <v>1</v>
      </c>
      <c r="F75" s="17"/>
      <c r="G75" s="17"/>
      <c r="H75" s="21"/>
    </row>
    <row r="76" spans="2:8" s="71" customFormat="1" ht="36">
      <c r="B76" s="72" t="s">
        <v>156</v>
      </c>
      <c r="C76" s="40" t="s">
        <v>95</v>
      </c>
      <c r="D76" s="14" t="s">
        <v>12</v>
      </c>
      <c r="E76" s="61">
        <v>1</v>
      </c>
      <c r="F76" s="17"/>
      <c r="G76" s="17"/>
      <c r="H76" s="21"/>
    </row>
    <row r="77" spans="2:8" ht="23.1" customHeight="1">
      <c r="B77" s="13" t="s">
        <v>157</v>
      </c>
      <c r="C77" s="25" t="s">
        <v>97</v>
      </c>
      <c r="D77" s="26" t="s">
        <v>0</v>
      </c>
      <c r="E77" s="27" t="s">
        <v>0</v>
      </c>
      <c r="F77" s="28" t="s">
        <v>0</v>
      </c>
      <c r="G77" s="29" t="s">
        <v>7</v>
      </c>
      <c r="H77" s="32"/>
    </row>
    <row r="78" spans="2:8" s="71" customFormat="1" ht="24">
      <c r="B78" s="19" t="s">
        <v>158</v>
      </c>
      <c r="C78" s="60" t="s">
        <v>98</v>
      </c>
      <c r="D78" s="14" t="s">
        <v>12</v>
      </c>
      <c r="E78" s="61">
        <v>1</v>
      </c>
      <c r="F78" s="17"/>
      <c r="G78" s="17"/>
      <c r="H78" s="15"/>
    </row>
    <row r="79" spans="2:8" ht="23.1" customHeight="1">
      <c r="B79" s="14" t="s">
        <v>159</v>
      </c>
      <c r="C79" s="25" t="s">
        <v>99</v>
      </c>
      <c r="D79" s="26" t="s">
        <v>0</v>
      </c>
      <c r="E79" s="27" t="s">
        <v>0</v>
      </c>
      <c r="F79" s="28" t="s">
        <v>0</v>
      </c>
      <c r="G79" s="29" t="s">
        <v>7</v>
      </c>
      <c r="H79" s="32"/>
    </row>
    <row r="80" spans="2:8" s="71" customFormat="1" ht="24">
      <c r="B80" s="19" t="s">
        <v>160</v>
      </c>
      <c r="C80" s="74" t="s">
        <v>100</v>
      </c>
      <c r="D80" s="14" t="s">
        <v>12</v>
      </c>
      <c r="E80" s="61">
        <v>1</v>
      </c>
      <c r="F80" s="17"/>
      <c r="G80" s="17"/>
      <c r="H80" s="21"/>
    </row>
    <row r="81" spans="2:8" s="71" customFormat="1" ht="38.1" customHeight="1">
      <c r="B81" s="19" t="s">
        <v>161</v>
      </c>
      <c r="C81" s="44" t="s">
        <v>43</v>
      </c>
      <c r="D81" s="19" t="s">
        <v>19</v>
      </c>
      <c r="E81" s="41">
        <v>1</v>
      </c>
      <c r="F81" s="16"/>
      <c r="G81" s="45"/>
      <c r="H81" s="21"/>
    </row>
    <row r="82" spans="2:8" s="71" customFormat="1" ht="24">
      <c r="B82" s="19" t="s">
        <v>162</v>
      </c>
      <c r="C82" s="40" t="s">
        <v>44</v>
      </c>
      <c r="D82" s="14" t="s">
        <v>12</v>
      </c>
      <c r="E82" s="41">
        <v>1</v>
      </c>
      <c r="F82" s="17"/>
      <c r="G82" s="17"/>
      <c r="H82" s="21"/>
    </row>
    <row r="83" spans="2:8" s="71" customFormat="1">
      <c r="B83" s="19" t="s">
        <v>163</v>
      </c>
      <c r="C83" s="74" t="s">
        <v>101</v>
      </c>
      <c r="D83" s="19" t="s">
        <v>19</v>
      </c>
      <c r="E83" s="41">
        <v>6</v>
      </c>
      <c r="F83" s="17"/>
      <c r="G83" s="17"/>
      <c r="H83" s="21"/>
    </row>
    <row r="84" spans="2:8" ht="26.1" customHeight="1">
      <c r="B84" s="14" t="s">
        <v>164</v>
      </c>
      <c r="C84" s="49" t="s">
        <v>24</v>
      </c>
      <c r="D84" s="50" t="s">
        <v>0</v>
      </c>
      <c r="E84" s="55" t="s">
        <v>0</v>
      </c>
      <c r="F84" s="56" t="s">
        <v>0</v>
      </c>
      <c r="G84" s="53" t="s">
        <v>7</v>
      </c>
      <c r="H84" s="54"/>
    </row>
    <row r="85" spans="2:8" s="71" customFormat="1" ht="36">
      <c r="B85" s="14" t="s">
        <v>165</v>
      </c>
      <c r="C85" s="40" t="s">
        <v>183</v>
      </c>
      <c r="D85" s="14" t="s">
        <v>12</v>
      </c>
      <c r="E85" s="41">
        <v>1</v>
      </c>
      <c r="F85" s="17"/>
      <c r="G85" s="17"/>
      <c r="H85" s="21"/>
    </row>
    <row r="86" spans="2:8" ht="26.1" customHeight="1">
      <c r="B86" s="19" t="s">
        <v>166</v>
      </c>
      <c r="C86" s="49" t="s">
        <v>170</v>
      </c>
      <c r="D86" s="50" t="s">
        <v>0</v>
      </c>
      <c r="E86" s="51" t="s">
        <v>0</v>
      </c>
      <c r="F86" s="57" t="s">
        <v>0</v>
      </c>
      <c r="G86" s="58" t="s">
        <v>7</v>
      </c>
      <c r="H86" s="54"/>
    </row>
    <row r="87" spans="2:8" ht="15.9" customHeight="1">
      <c r="B87" s="14" t="s">
        <v>167</v>
      </c>
      <c r="C87" s="40" t="s">
        <v>175</v>
      </c>
      <c r="D87" s="19" t="s">
        <v>19</v>
      </c>
      <c r="E87" s="41">
        <v>2</v>
      </c>
      <c r="F87" s="22"/>
      <c r="G87" s="23"/>
      <c r="H87" s="24"/>
    </row>
    <row r="88" spans="2:8" ht="15.9" customHeight="1">
      <c r="B88" s="14" t="s">
        <v>176</v>
      </c>
      <c r="C88" s="76" t="s">
        <v>177</v>
      </c>
      <c r="D88" s="19" t="s">
        <v>19</v>
      </c>
      <c r="E88" s="41">
        <v>1</v>
      </c>
      <c r="F88" s="22"/>
      <c r="G88" s="23"/>
      <c r="H88" s="24"/>
    </row>
    <row r="89" spans="2:8" ht="26.1" customHeight="1">
      <c r="B89" s="19" t="s">
        <v>168</v>
      </c>
      <c r="C89" s="49" t="s">
        <v>27</v>
      </c>
      <c r="D89" s="50" t="s">
        <v>0</v>
      </c>
      <c r="E89" s="51" t="s">
        <v>0</v>
      </c>
      <c r="F89" s="57" t="s">
        <v>0</v>
      </c>
      <c r="G89" s="58" t="s">
        <v>7</v>
      </c>
      <c r="H89" s="54"/>
    </row>
    <row r="90" spans="2:8" ht="15.9" customHeight="1">
      <c r="B90" s="14" t="s">
        <v>169</v>
      </c>
      <c r="C90" s="18" t="s">
        <v>27</v>
      </c>
      <c r="D90" s="2" t="s">
        <v>12</v>
      </c>
      <c r="E90" s="61">
        <v>1</v>
      </c>
      <c r="F90" s="22"/>
      <c r="G90" s="23"/>
      <c r="H90" s="24"/>
    </row>
    <row r="91" spans="2:8" ht="26.1" customHeight="1">
      <c r="B91" s="19" t="s">
        <v>171</v>
      </c>
      <c r="C91" s="49" t="s">
        <v>28</v>
      </c>
      <c r="D91" s="50" t="s">
        <v>0</v>
      </c>
      <c r="E91" s="51" t="s">
        <v>0</v>
      </c>
      <c r="F91" s="57" t="s">
        <v>0</v>
      </c>
      <c r="G91" s="58" t="s">
        <v>7</v>
      </c>
      <c r="H91" s="54"/>
    </row>
    <row r="92" spans="2:8" ht="18.75" customHeight="1">
      <c r="B92" s="14" t="s">
        <v>172</v>
      </c>
      <c r="C92" s="47" t="s">
        <v>29</v>
      </c>
      <c r="D92" s="19" t="s">
        <v>30</v>
      </c>
      <c r="E92" s="61">
        <v>1</v>
      </c>
      <c r="F92" s="59"/>
      <c r="G92" s="16"/>
      <c r="H92" s="15"/>
    </row>
    <row r="93" spans="2:8" ht="18" customHeight="1">
      <c r="B93" s="14" t="s">
        <v>173</v>
      </c>
      <c r="C93" s="47" t="s">
        <v>31</v>
      </c>
      <c r="D93" s="19" t="s">
        <v>30</v>
      </c>
      <c r="E93" s="62">
        <v>1</v>
      </c>
      <c r="F93" s="16"/>
      <c r="G93" s="48"/>
      <c r="H93" s="15"/>
    </row>
    <row r="94" spans="2:8" ht="15" customHeight="1">
      <c r="B94" s="19" t="s">
        <v>174</v>
      </c>
      <c r="C94" s="47" t="s">
        <v>32</v>
      </c>
      <c r="D94" s="19" t="s">
        <v>30</v>
      </c>
      <c r="E94" s="62">
        <v>1</v>
      </c>
      <c r="F94" s="16"/>
      <c r="G94" s="48"/>
      <c r="H94" s="15"/>
    </row>
    <row r="95" spans="2:8" ht="15" customHeight="1">
      <c r="B95" s="92" t="s">
        <v>184</v>
      </c>
      <c r="C95" s="92"/>
      <c r="D95" s="77"/>
      <c r="E95" s="79"/>
      <c r="F95" s="80"/>
      <c r="G95" s="81"/>
      <c r="H95" s="82"/>
    </row>
    <row r="96" spans="2:8">
      <c r="E96" s="83" t="s">
        <v>39</v>
      </c>
      <c r="F96" s="83"/>
      <c r="G96" s="83"/>
      <c r="H96" s="63"/>
    </row>
  </sheetData>
  <mergeCells count="9">
    <mergeCell ref="E96:G96"/>
    <mergeCell ref="C5:D5"/>
    <mergeCell ref="F37:G37"/>
    <mergeCell ref="B1:H1"/>
    <mergeCell ref="B2:H2"/>
    <mergeCell ref="C4:D4"/>
    <mergeCell ref="F42:G42"/>
    <mergeCell ref="F54:G54"/>
    <mergeCell ref="B95:C95"/>
  </mergeCells>
  <phoneticPr fontId="11" type="noConversion"/>
  <pageMargins left="0.35433070866141703" right="0.35433070866141703" top="0.39370078740157499" bottom="0.39370078740157499" header="0.511811023622047" footer="0.511811023622047"/>
  <pageSetup paperSize="9" scale="7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Sheet13</vt:lpstr>
      <vt:lpstr>Sheet13!Область_печати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Кузин Константин Вячеславович</cp:lastModifiedBy>
  <cp:lastPrinted>2025-08-01T06:36:00Z</cp:lastPrinted>
  <dcterms:created xsi:type="dcterms:W3CDTF">2025-07-24T17:56:00Z</dcterms:created>
  <dcterms:modified xsi:type="dcterms:W3CDTF">2026-02-27T08:02:19Z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266856A02B1B439691C15FCD165C80D0_13</vt:lpwstr>
  </property>
  <property fmtid="{D5CDD505-2E9C-101B-9397-08002B2CF9AE}" pid="3" name="KSOProductBuildVer">
    <vt:lpwstr>1049-12.2.0.21931</vt:lpwstr>
  </property>
</Properties>
</file>