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Облстройинвест\ПРОЕКТЫ\_ЭЛЕКТРОДНАЯ\СДО\Тендеры\Тендер 1026 Левневка\"/>
    </mc:Choice>
  </mc:AlternateContent>
  <xr:revisionPtr revIDLastSave="0" documentId="13_ncr:1_{815084D0-1662-43AB-9524-4FE850D6F98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НК2 проверк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2" l="1"/>
  <c r="E16" i="2"/>
  <c r="E21" i="2" l="1"/>
  <c r="E11" i="2"/>
  <c r="E29" i="2"/>
  <c r="E27" i="2"/>
  <c r="E12" i="2" l="1"/>
  <c r="E24" i="2"/>
</calcChain>
</file>

<file path=xl/sharedStrings.xml><?xml version="1.0" encoding="utf-8"?>
<sst xmlns="http://schemas.openxmlformats.org/spreadsheetml/2006/main" count="296" uniqueCount="193">
  <si>
    <t>№ п/п</t>
  </si>
  <si>
    <t>Обозначение</t>
  </si>
  <si>
    <t>Наименование</t>
  </si>
  <si>
    <t>Ед. изм.</t>
  </si>
  <si>
    <t>Кол-во</t>
  </si>
  <si>
    <t>шт.</t>
  </si>
  <si>
    <t>компл.</t>
  </si>
  <si>
    <t>м.п.</t>
  </si>
  <si>
    <t>ГОСТ 10704-91</t>
  </si>
  <si>
    <t>Доработка грунта вручную</t>
  </si>
  <si>
    <t>т.</t>
  </si>
  <si>
    <t>Устройство песчаного основания</t>
  </si>
  <si>
    <t>Погрузка грунта в самосвалы</t>
  </si>
  <si>
    <t>Обратная засыпка песком с послойным уплотнением</t>
  </si>
  <si>
    <t>Демонтаж распорок из труб</t>
  </si>
  <si>
    <t>т</t>
  </si>
  <si>
    <t>Демонтаж забирки из досок</t>
  </si>
  <si>
    <t>Демонтаж поясов из двутавра</t>
  </si>
  <si>
    <t>Извлечение шпунтового ограждения</t>
  </si>
  <si>
    <t>Земляные работы</t>
  </si>
  <si>
    <t>Монтаж камеры, колодца</t>
  </si>
  <si>
    <t>Сопутствующие расходы</t>
  </si>
  <si>
    <t>Гидравлические испытания</t>
  </si>
  <si>
    <t>Разработка грунта механизированно</t>
  </si>
  <si>
    <t>К2 Трубопровод</t>
  </si>
  <si>
    <t>Монолитный бетон В 22,5 на лоток</t>
  </si>
  <si>
    <t>Колодец водопроводный ВГ-15</t>
  </si>
  <si>
    <t>Колодец водоприемный ВД-8</t>
  </si>
  <si>
    <t>Кольцо колодезное К-15-10</t>
  </si>
  <si>
    <t>Кольцо горловины К-7-1,5</t>
  </si>
  <si>
    <t>Кольцо горловины К-7-5</t>
  </si>
  <si>
    <t>Кольцо горловины К-7-10</t>
  </si>
  <si>
    <t>Плита перекрытия ПК-15</t>
  </si>
  <si>
    <t>Плита перекрытия ПВК-8</t>
  </si>
  <si>
    <t>Опорная плита УОП-6</t>
  </si>
  <si>
    <t>Опорная плита ОП-1К</t>
  </si>
  <si>
    <t>Люк чугунный  тип "Т" с доп. крышкой с запорным устройством</t>
  </si>
  <si>
    <t>Скоба ГС-1</t>
  </si>
  <si>
    <t>Скоба ГС-3</t>
  </si>
  <si>
    <t>Арматурная сетка С2</t>
  </si>
  <si>
    <t>Арматурная сетка С1</t>
  </si>
  <si>
    <t>Дождеприемник ДБ-2</t>
  </si>
  <si>
    <t>Обмазка битумом в 2 слоя</t>
  </si>
  <si>
    <t>Двухслойные гофрированные трубы из полипропилена (ПП), d=400 мм, SN16</t>
  </si>
  <si>
    <t>Трубы стальные эл. сварные ф 630х6мм</t>
  </si>
  <si>
    <t>ГОСТ Р 54475-2011, ТУ 2248-011-54432486-2013</t>
  </si>
  <si>
    <t>СК 2201-88</t>
  </si>
  <si>
    <t>РК 2201-82 ГОСТ 8020-90</t>
  </si>
  <si>
    <t>ЖБИ "Очаковский"</t>
  </si>
  <si>
    <t>ал. ПП16-9</t>
  </si>
  <si>
    <t>ГОСТ 3634-2019</t>
  </si>
  <si>
    <t>Плита днища колодца дождеприемного ДДК-8</t>
  </si>
  <si>
    <t>Санация К2-11 -К2-вр</t>
  </si>
  <si>
    <t>Асфальтбетонн мелкозернистый (50 мм)</t>
  </si>
  <si>
    <t>Асфальтбетонн крупнозернистое (70 мм)</t>
  </si>
  <si>
    <t>м2</t>
  </si>
  <si>
    <t>Благоустройство территории К2-8 - К2-11</t>
  </si>
  <si>
    <t>Обратная засыпка щебнем (200 мм) с послойным уплотнением</t>
  </si>
  <si>
    <t xml:space="preserve">Устройство забирки из доски 50мм </t>
  </si>
  <si>
    <t>Устройство шпунтового ограждения из трубы 219х6-(в т.ч. оборачиваемость материала)</t>
  </si>
  <si>
    <t>Устройство распорок из труб 219х6(в т.ч. оборачиваемость материала)</t>
  </si>
  <si>
    <t xml:space="preserve">Лестница ВЛ-2 ( загрунтованная Гф 021  и окрашена ПФ 115 в 2 слоя). </t>
  </si>
  <si>
    <t xml:space="preserve">Стальной лист толщ.10мм ГОСТ 19903-74 в лотках перепадных колодцев </t>
  </si>
  <si>
    <t xml:space="preserve"> Устройство основания под трубы  из блоков  ФБС 9.3-6Т. Блоки ФБС 9.3-6Т в количестве:</t>
  </si>
  <si>
    <t>м2/тонн</t>
  </si>
  <si>
    <t>220,5/105,84</t>
  </si>
  <si>
    <t>220,5/37,35</t>
  </si>
  <si>
    <t>220,5/29,77</t>
  </si>
  <si>
    <t>шт/тонн</t>
  </si>
  <si>
    <t>6/0,42</t>
  </si>
  <si>
    <t xml:space="preserve">Устройство поясов из двутавра 30Б1 (в т.ч. оборачиваемость материала)   2 пояса </t>
  </si>
  <si>
    <t>Шнековое бурение Ø250 (шаг трубы 1,5м, бурение на 6м )</t>
  </si>
  <si>
    <t xml:space="preserve">проект </t>
  </si>
  <si>
    <t xml:space="preserve">Объёмы шпунтового ограждения указаны справочно, разрабатывается подрядчиком в ППР.  </t>
  </si>
  <si>
    <t>м</t>
  </si>
  <si>
    <t xml:space="preserve">в том числе: </t>
  </si>
  <si>
    <t>Песок</t>
  </si>
  <si>
    <t>м3</t>
  </si>
  <si>
    <t xml:space="preserve">Труба двухслойная гофрированная из полипропилена (ПП) d=400/455 мм, SN16 </t>
  </si>
  <si>
    <t xml:space="preserve"> Стальной футляр Ø630х7 с наружной усиленной антикоррозионной изоляцией по ГОСТ 9.602-2016</t>
  </si>
  <si>
    <t>Цементно песчаная смесь на заполнение футляра</t>
  </si>
  <si>
    <t>Опора скользящая под трубу Д150 СК 3105-88 "Мосинжпроект"</t>
  </si>
  <si>
    <t>шт</t>
  </si>
  <si>
    <t>в том числе:</t>
  </si>
  <si>
    <t>ПВК-8</t>
  </si>
  <si>
    <t>ОП-1к</t>
  </si>
  <si>
    <t>Песок для основания</t>
  </si>
  <si>
    <t>Бетон В22,5 на лоток</t>
  </si>
  <si>
    <t xml:space="preserve">Арматурные сетки С2 альбом ПП16-9 </t>
  </si>
  <si>
    <t>кг</t>
  </si>
  <si>
    <t>Гидроизоляция обмазочная</t>
  </si>
  <si>
    <t xml:space="preserve">компл </t>
  </si>
  <si>
    <t>ВГ-15</t>
  </si>
  <si>
    <t>ПК-15</t>
  </si>
  <si>
    <t>К-7-10</t>
  </si>
  <si>
    <t>К-7-5</t>
  </si>
  <si>
    <t>К-7-1,5</t>
  </si>
  <si>
    <t>Предохранительная крышка</t>
  </si>
  <si>
    <t>Чугунный люк тип Т</t>
  </si>
  <si>
    <t>УОП-6</t>
  </si>
  <si>
    <t>Лестница ВЛ 2</t>
  </si>
  <si>
    <t>Скобы ГС1</t>
  </si>
  <si>
    <t>Песок на основание</t>
  </si>
  <si>
    <t xml:space="preserve">  Заделка вводов труб в колодцы  </t>
  </si>
  <si>
    <t>Прокладка трубопроводов. Труба двухслойная гофрированная из полипропилена (ПП) d=400/455 мм, SN16 на песчаном основании. Участок К2.4-К2.6</t>
  </si>
  <si>
    <t>Прокладка трубопроводов. Труба ВЧШГ с внутренним ЦПП  наружным покрытием СЦА Ду 100 . Ввода в дом.</t>
  </si>
  <si>
    <t xml:space="preserve">Прокладка трубопроводов. Труба ВЧШГ с внутренним ЦПП  наружным покрытием СЦА Ду 150 . Ввода в дом. </t>
  </si>
  <si>
    <t>Устройство круглых колодцев канализационных ливнеприемных  с бетонированием ввода труб  Др 1 и Др2.</t>
  </si>
  <si>
    <t>ДБ-2 ( решётка)</t>
  </si>
  <si>
    <t>Забутовка ц.п. р-ром  М 200 межтрубного пространства ф-ров ф 630мм и рабочих труб ф400/455мм</t>
  </si>
  <si>
    <t xml:space="preserve">Сдача документов ОПС МГГТ,  заключение договора и проведение контрольной съёмки. </t>
  </si>
  <si>
    <t xml:space="preserve">Подготовка исполнительной документации, получение акта технической приемки ГУП МВС,справки о выполнении ТУ, </t>
  </si>
  <si>
    <t>2.1</t>
  </si>
  <si>
    <t>2.2</t>
  </si>
  <si>
    <t>2.3</t>
  </si>
  <si>
    <t>2.4</t>
  </si>
  <si>
    <t>3.1</t>
  </si>
  <si>
    <t>3.2</t>
  </si>
  <si>
    <t>3.3</t>
  </si>
  <si>
    <t>3.4</t>
  </si>
  <si>
    <t>4.1</t>
  </si>
  <si>
    <t>4.2</t>
  </si>
  <si>
    <t>4.3</t>
  </si>
  <si>
    <t>4.4</t>
  </si>
  <si>
    <t>6,1</t>
  </si>
  <si>
    <t>6,2</t>
  </si>
  <si>
    <t>6,3</t>
  </si>
  <si>
    <t>Сальник для выпусков К2 (проход через стену дома  Ду100, Ду150) с заделкой мест установки гильз.  По проекту 2251.Р РД/ГИ</t>
  </si>
  <si>
    <t>Обратная засыпка привозным песком Купл=0,98</t>
  </si>
  <si>
    <t xml:space="preserve">Гидравлические испытания внутриплощадочной системы. </t>
  </si>
  <si>
    <t xml:space="preserve">Сопутствующие расходы (сдача внутриплощадочной системы). </t>
  </si>
  <si>
    <t xml:space="preserve">Сдача документов ОПС МГГТ,  заключение договора и проведение контрольной съёмки МГГТ. </t>
  </si>
  <si>
    <t>2,5</t>
  </si>
  <si>
    <t>3.5</t>
  </si>
  <si>
    <t>3.6</t>
  </si>
  <si>
    <t>3.7</t>
  </si>
  <si>
    <t>3.8</t>
  </si>
  <si>
    <t>3.9</t>
  </si>
  <si>
    <t>3.10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</si>
  <si>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</si>
  <si>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</si>
  <si>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</si>
  <si>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</si>
  <si>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</si>
  <si>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</si>
  <si>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</si>
  <si>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</si>
  <si>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</si>
  <si>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</si>
  <si>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</si>
  <si>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</si>
  <si>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</si>
  <si>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</si>
  <si>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</si>
  <si>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</si>
  <si>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</si>
  <si>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</si>
  <si>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</si>
  <si>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</si>
  <si>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</si>
  <si>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</si>
  <si>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7,1</t>
  </si>
  <si>
    <t>7,2</t>
  </si>
  <si>
    <t>7,3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</si>
  <si>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</si>
  <si>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</si>
  <si>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</si>
  <si>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</si>
  <si>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</si>
  <si>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</si>
  <si>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</si>
  <si>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</si>
  <si>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</si>
  <si>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</si>
  <si>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9</t>
  </si>
  <si>
    <t>Ведомость  объёмов работ по устройству нвружной ливневой канализации . Электродная,2А. От колодца 2,7 до врезки в городской в колодце Вр2 и доделка участка К2-1 - К2-7</t>
  </si>
  <si>
    <t>ТП-0410-23</t>
  </si>
  <si>
    <t xml:space="preserve">  Заделка вводов труб в колодцы  ДР1-ДР2</t>
  </si>
  <si>
    <t>шт/т</t>
  </si>
  <si>
    <t>3/235,5</t>
  </si>
  <si>
    <t xml:space="preserve">Арматурные сетки С1, С2 альбом ПП16-9 </t>
  </si>
  <si>
    <t xml:space="preserve">Работы  ПОДД ( мойка колес, ограждение места работ переносными заборами, туалеты, бытовка для обогрева, выгородка водоналивными блоками, установка дорожных знаков  ). </t>
  </si>
  <si>
    <t xml:space="preserve">Вывоз грунта IV класса опасности  с утилизацией на полигон и предоставлением талонов </t>
  </si>
  <si>
    <t>Разработка грунта  IV класса опасности механизированная с вывозом на полигон с креплением стен  типовым инвентарным креплением.</t>
  </si>
  <si>
    <t xml:space="preserve">Работа на участке внутри площадочных сетей  К2-1 -К2-7 (колодец к 2,7  устанавливается в рамках вне площадочных сетей). Строительно-монтажные работы по объектам незавершенного строительства </t>
  </si>
  <si>
    <t xml:space="preserve">Работы на участке от колодца 2-7 до врезки в Вр2.  внеплощадочный водосток. </t>
  </si>
  <si>
    <r>
      <t>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</si>
  <si>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м</t>
    </r>
    <r>
      <rPr>
        <vertAlign val="superscript"/>
        <sz val="12"/>
        <color theme="1"/>
        <rFont val="Times New Roman"/>
        <family val="1"/>
        <charset val="204"/>
      </rPr>
      <t>2</t>
    </r>
  </si>
  <si>
    <t>Прокладка трубопроводов трубой двухслойная гофрированной из полипропилена (ПП) d=400/455 мм, SN16 с устройством  стального  футляра  Ду630х7 с наружной усиленной антикоррозионной изоляцией по ГОСТ 9.602-2016 на песчаном основании . Участок К2.6-К2,7</t>
  </si>
  <si>
    <r>
      <rPr>
        <b/>
        <i/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ВД-8</t>
    </r>
  </si>
  <si>
    <t xml:space="preserve">Устройство круглых колодцев канализационных из сборного ж/бетона  с бетонированием ввода труб. (К 2-5  строительно-монтажные работыполного цикла согласно ПД  и достроить недостроеные). </t>
  </si>
  <si>
    <t>Усиление лотка колодца стальным листом толщ   10мм.</t>
  </si>
  <si>
    <t xml:space="preserve"> Восстановление  гидроизоляции места выпуска К1 из здания (По проекту 2251.Р РД/ГИ)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</si>
</sst>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#,##0.00"/>
  </numFmts>
  <fonts count="6" x14ac:knownFonts="1">
    <font>
      <sz val="10"/>
      <name val="Arial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4" fontId="1" fillId="3" borderId="0" xfId="0" applyNumberFormat="1" applyFont="1" applyFill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4" fontId="1" fillId="3" borderId="1" xfId="0" applyNumberFormat="1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4" fontId="1" fillId="0" borderId="0" xfId="0" applyNumberFormat="1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1" fillId="0" borderId="1" xfId="0" applyFont="1" applyBorder="1"/>
    <xf numFmtId="165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164" fontId="1" fillId="3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4" fontId="1" fillId="5" borderId="1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5BD9E-F22C-4B47-B747-A6868644D915}">
  <sheetPr>
    <pageSetUpPr fitToPage="1"/>
  </sheetPr>
  <dimension ref="A2:K113"/>
  <sheetViews>
    <sheetView tabSelected="1" zoomScale="115" zoomScaleNormal="115" workbookViewId="0">
      <selection activeCell="C2" sqref="C2:E2"/>
    </sheetView>
  </sheetViews>
  <sheetFormatPr defaultColWidth="9.140625" defaultRowHeight="15.75" outlineLevelCol="1" x14ac:dyDescent="0.2"/>
  <cols>
    <col min="1" max="1" width="10" style="2" bestFit="1" customWidth="1"/>
    <col min="2" max="2" width="37.5703125" style="2" hidden="1" customWidth="1" outlineLevel="1"/>
    <col min="3" max="3" width="77.85546875" style="34" customWidth="1" collapsed="1"/>
    <col min="4" max="4" width="15.140625" style="2" bestFit="1" customWidth="1"/>
    <col min="5" max="5" width="13.140625" style="6" customWidth="1"/>
    <col min="6" max="6" width="9.7109375" style="1" bestFit="1" customWidth="1"/>
    <col min="7" max="7" width="11" style="1" bestFit="1" customWidth="1"/>
    <col min="8" max="16384" width="9.140625" style="1"/>
  </cols>
  <sheetData>
    <row r="2" spans="1:6" ht="63" customHeight="1" x14ac:dyDescent="0.2">
      <c r="C2" s="3" t="s">
        <v>175</v>
      </c>
      <c r="D2" s="3"/>
      <c r="E2" s="3"/>
    </row>
    <row r="4" spans="1:6" x14ac:dyDescent="0.2">
      <c r="C4" s="4" t="s">
        <v>72</v>
      </c>
      <c r="D4" s="5" t="s">
        <v>176</v>
      </c>
    </row>
    <row r="5" spans="1:6" ht="33.75" customHeight="1" x14ac:dyDescent="0.2">
      <c r="A5" s="7" t="s">
        <v>0</v>
      </c>
      <c r="B5" s="8" t="s">
        <v>1</v>
      </c>
      <c r="C5" s="7" t="s">
        <v>2</v>
      </c>
      <c r="D5" s="7" t="s">
        <v>3</v>
      </c>
      <c r="E5" s="9" t="s">
        <v>4</v>
      </c>
    </row>
    <row r="6" spans="1:6" ht="24.75" customHeight="1" x14ac:dyDescent="0.2">
      <c r="A6" s="10" t="s">
        <v>185</v>
      </c>
      <c r="B6" s="11"/>
      <c r="C6" s="11"/>
      <c r="D6" s="12"/>
      <c r="E6" s="45"/>
    </row>
    <row r="7" spans="1:6" ht="56.25" customHeight="1" x14ac:dyDescent="0.25">
      <c r="A7" s="41">
        <v>1</v>
      </c>
      <c r="B7" s="42"/>
      <c r="C7" s="43" t="s">
        <v>181</v>
      </c>
      <c r="D7" s="13" t="s">
        <v>6</v>
      </c>
      <c r="E7" s="44">
        <v>1</v>
      </c>
    </row>
    <row r="8" spans="1:6" x14ac:dyDescent="0.2">
      <c r="A8" s="13">
        <v>2</v>
      </c>
      <c r="B8" s="14" t="s">
        <v>19</v>
      </c>
      <c r="C8" s="38" t="s">
        <v>19</v>
      </c>
      <c r="D8" s="39"/>
      <c r="E8" s="40"/>
    </row>
    <row r="9" spans="1:6" ht="18.75" x14ac:dyDescent="0.2">
      <c r="A9" s="15" t="s">
        <v>112</v>
      </c>
      <c r="B9" s="8"/>
      <c r="C9" s="16" t="s">
        <v>23</v>
      </c>
      <c r="D9" s="8" t="s">
        <v>186</v>
      </c>
      <c r="E9" s="9">
        <v>610</v>
      </c>
      <c r="F9" s="17"/>
    </row>
    <row r="10" spans="1:6" ht="18.75" x14ac:dyDescent="0.2">
      <c r="A10" s="15" t="s">
        <v>113</v>
      </c>
      <c r="B10" s="8"/>
      <c r="C10" s="16" t="s">
        <v>9</v>
      </c>
      <c r="D10" s="8" t="s">
        <v>186</v>
      </c>
      <c r="E10" s="9">
        <v>22</v>
      </c>
    </row>
    <row r="11" spans="1:6" ht="31.5" x14ac:dyDescent="0.2">
      <c r="A11" s="15" t="s">
        <v>114</v>
      </c>
      <c r="B11" s="8"/>
      <c r="C11" s="16" t="s">
        <v>182</v>
      </c>
      <c r="D11" s="8" t="s">
        <v>186</v>
      </c>
      <c r="E11" s="9">
        <f>E9+E10</f>
        <v>632</v>
      </c>
    </row>
    <row r="12" spans="1:6" ht="18.75" x14ac:dyDescent="0.2">
      <c r="A12" s="15" t="s">
        <v>115</v>
      </c>
      <c r="B12" s="8"/>
      <c r="C12" s="16" t="s">
        <v>12</v>
      </c>
      <c r="D12" s="8" t="s">
        <v>186</v>
      </c>
      <c r="E12" s="9">
        <f>E11</f>
        <v>632</v>
      </c>
    </row>
    <row r="13" spans="1:6" ht="24.75" customHeight="1" x14ac:dyDescent="0.2">
      <c r="A13" s="15" t="s">
        <v>132</v>
      </c>
      <c r="B13" s="8"/>
      <c r="C13" s="16" t="s">
        <v>11</v>
      </c>
      <c r="D13" s="8" t="s">
        <v>186</v>
      </c>
      <c r="E13" s="9">
        <v>18</v>
      </c>
    </row>
    <row r="14" spans="1:6" ht="48.75" customHeight="1" x14ac:dyDescent="0.2">
      <c r="A14" s="13">
        <v>3</v>
      </c>
      <c r="B14" s="13"/>
      <c r="C14" s="46" t="s">
        <v>73</v>
      </c>
      <c r="D14" s="13"/>
      <c r="E14" s="44"/>
    </row>
    <row r="15" spans="1:6" x14ac:dyDescent="0.2">
      <c r="A15" s="15" t="s">
        <v>116</v>
      </c>
      <c r="B15" s="8"/>
      <c r="C15" s="16" t="s">
        <v>71</v>
      </c>
      <c r="D15" s="8" t="s">
        <v>7</v>
      </c>
      <c r="E15" s="9">
        <v>780</v>
      </c>
    </row>
    <row r="16" spans="1:6" ht="31.5" x14ac:dyDescent="0.2">
      <c r="A16" s="15" t="s">
        <v>117</v>
      </c>
      <c r="B16" s="8"/>
      <c r="C16" s="16" t="s">
        <v>59</v>
      </c>
      <c r="D16" s="8" t="s">
        <v>10</v>
      </c>
      <c r="E16" s="9">
        <f>780*0.03152</f>
        <v>24.585599999999999</v>
      </c>
    </row>
    <row r="17" spans="1:7" ht="31.5" x14ac:dyDescent="0.2">
      <c r="A17" s="15" t="s">
        <v>118</v>
      </c>
      <c r="B17" s="7"/>
      <c r="C17" s="16" t="s">
        <v>70</v>
      </c>
      <c r="D17" s="8" t="s">
        <v>10</v>
      </c>
      <c r="E17" s="9">
        <f>98*2*2*32/1000</f>
        <v>12.544</v>
      </c>
    </row>
    <row r="18" spans="1:7" x14ac:dyDescent="0.2">
      <c r="A18" s="15" t="s">
        <v>119</v>
      </c>
      <c r="B18" s="7"/>
      <c r="C18" s="16" t="s">
        <v>60</v>
      </c>
      <c r="D18" s="8" t="s">
        <v>10</v>
      </c>
      <c r="E18" s="9">
        <v>1.4</v>
      </c>
    </row>
    <row r="19" spans="1:7" ht="18.75" x14ac:dyDescent="0.2">
      <c r="A19" s="15" t="s">
        <v>133</v>
      </c>
      <c r="B19" s="7"/>
      <c r="C19" s="16" t="s">
        <v>58</v>
      </c>
      <c r="D19" s="8" t="s">
        <v>186</v>
      </c>
      <c r="E19" s="9">
        <v>34</v>
      </c>
    </row>
    <row r="20" spans="1:7" x14ac:dyDescent="0.2">
      <c r="A20" s="15" t="s">
        <v>134</v>
      </c>
      <c r="B20" s="8"/>
      <c r="C20" s="16" t="s">
        <v>14</v>
      </c>
      <c r="D20" s="8" t="s">
        <v>15</v>
      </c>
      <c r="E20" s="9">
        <v>1.4</v>
      </c>
    </row>
    <row r="21" spans="1:7" ht="18.75" x14ac:dyDescent="0.2">
      <c r="A21" s="15" t="s">
        <v>135</v>
      </c>
      <c r="B21" s="8"/>
      <c r="C21" s="16" t="s">
        <v>16</v>
      </c>
      <c r="D21" s="8" t="s">
        <v>186</v>
      </c>
      <c r="E21" s="9">
        <f>E19</f>
        <v>34</v>
      </c>
    </row>
    <row r="22" spans="1:7" x14ac:dyDescent="0.2">
      <c r="A22" s="15" t="s">
        <v>136</v>
      </c>
      <c r="B22" s="8"/>
      <c r="C22" s="16" t="s">
        <v>17</v>
      </c>
      <c r="D22" s="8" t="s">
        <v>15</v>
      </c>
      <c r="E22" s="9">
        <v>12.54</v>
      </c>
    </row>
    <row r="23" spans="1:7" x14ac:dyDescent="0.2">
      <c r="A23" s="15" t="s">
        <v>137</v>
      </c>
      <c r="B23" s="8"/>
      <c r="C23" s="16" t="s">
        <v>18</v>
      </c>
      <c r="D23" s="8" t="s">
        <v>15</v>
      </c>
      <c r="E23" s="9">
        <v>24.59</v>
      </c>
    </row>
    <row r="24" spans="1:7" ht="18.75" x14ac:dyDescent="0.2">
      <c r="A24" s="15" t="s">
        <v>138</v>
      </c>
      <c r="B24" s="8"/>
      <c r="C24" s="16" t="s">
        <v>13</v>
      </c>
      <c r="D24" s="8" t="s">
        <v>186</v>
      </c>
      <c r="E24" s="9">
        <f>E11-17</f>
        <v>615</v>
      </c>
    </row>
    <row r="25" spans="1:7" x14ac:dyDescent="0.2">
      <c r="A25" s="13">
        <v>4</v>
      </c>
      <c r="B25" s="14" t="s">
        <v>24</v>
      </c>
      <c r="C25" s="14" t="s">
        <v>24</v>
      </c>
      <c r="D25" s="13"/>
      <c r="E25" s="44"/>
    </row>
    <row r="26" spans="1:7" ht="31.5" x14ac:dyDescent="0.2">
      <c r="A26" s="15" t="s">
        <v>120</v>
      </c>
      <c r="B26" s="7" t="s">
        <v>45</v>
      </c>
      <c r="C26" s="16" t="s">
        <v>43</v>
      </c>
      <c r="D26" s="8" t="s">
        <v>7</v>
      </c>
      <c r="E26" s="9">
        <v>100</v>
      </c>
    </row>
    <row r="27" spans="1:7" x14ac:dyDescent="0.2">
      <c r="A27" s="15" t="s">
        <v>121</v>
      </c>
      <c r="B27" s="7" t="s">
        <v>8</v>
      </c>
      <c r="C27" s="16" t="s">
        <v>44</v>
      </c>
      <c r="D27" s="8" t="s">
        <v>7</v>
      </c>
      <c r="E27" s="9">
        <f>43</f>
        <v>43</v>
      </c>
    </row>
    <row r="28" spans="1:7" ht="31.5" x14ac:dyDescent="0.2">
      <c r="A28" s="15" t="s">
        <v>122</v>
      </c>
      <c r="B28" s="7"/>
      <c r="C28" s="16" t="s">
        <v>109</v>
      </c>
      <c r="D28" s="8" t="s">
        <v>186</v>
      </c>
      <c r="E28" s="9">
        <v>6.4</v>
      </c>
    </row>
    <row r="29" spans="1:7" x14ac:dyDescent="0.2">
      <c r="A29" s="15" t="s">
        <v>123</v>
      </c>
      <c r="B29" s="7"/>
      <c r="C29" s="16" t="s">
        <v>52</v>
      </c>
      <c r="D29" s="8" t="s">
        <v>7</v>
      </c>
      <c r="E29" s="9">
        <f>11.5</f>
        <v>11.5</v>
      </c>
    </row>
    <row r="30" spans="1:7" x14ac:dyDescent="0.2">
      <c r="A30" s="13">
        <v>5</v>
      </c>
      <c r="B30" s="14" t="s">
        <v>20</v>
      </c>
      <c r="C30" s="14" t="s">
        <v>20</v>
      </c>
      <c r="D30" s="13"/>
      <c r="E30" s="44"/>
    </row>
    <row r="31" spans="1:7" x14ac:dyDescent="0.2">
      <c r="A31" s="15" t="s">
        <v>139</v>
      </c>
      <c r="B31" s="7" t="s">
        <v>46</v>
      </c>
      <c r="C31" s="16" t="s">
        <v>26</v>
      </c>
      <c r="D31" s="8" t="s">
        <v>5</v>
      </c>
      <c r="E31" s="9">
        <v>5</v>
      </c>
      <c r="G31" s="17"/>
    </row>
    <row r="32" spans="1:7" x14ac:dyDescent="0.2">
      <c r="A32" s="15" t="s">
        <v>140</v>
      </c>
      <c r="B32" s="7" t="s">
        <v>46</v>
      </c>
      <c r="C32" s="16" t="s">
        <v>27</v>
      </c>
      <c r="D32" s="8" t="s">
        <v>5</v>
      </c>
      <c r="E32" s="9">
        <v>1</v>
      </c>
    </row>
    <row r="33" spans="1:5" x14ac:dyDescent="0.2">
      <c r="A33" s="15" t="s">
        <v>141</v>
      </c>
      <c r="B33" s="7" t="s">
        <v>46</v>
      </c>
      <c r="C33" s="16" t="s">
        <v>51</v>
      </c>
      <c r="D33" s="8" t="s">
        <v>5</v>
      </c>
      <c r="E33" s="9">
        <v>1</v>
      </c>
    </row>
    <row r="34" spans="1:5" x14ac:dyDescent="0.2">
      <c r="A34" s="15" t="s">
        <v>142</v>
      </c>
      <c r="B34" s="7" t="s">
        <v>47</v>
      </c>
      <c r="C34" s="16" t="s">
        <v>28</v>
      </c>
      <c r="D34" s="8" t="s">
        <v>5</v>
      </c>
      <c r="E34" s="9">
        <v>3</v>
      </c>
    </row>
    <row r="35" spans="1:5" x14ac:dyDescent="0.2">
      <c r="A35" s="15" t="s">
        <v>143</v>
      </c>
      <c r="B35" s="7" t="s">
        <v>47</v>
      </c>
      <c r="C35" s="16" t="s">
        <v>29</v>
      </c>
      <c r="D35" s="8" t="s">
        <v>5</v>
      </c>
      <c r="E35" s="9">
        <v>6</v>
      </c>
    </row>
    <row r="36" spans="1:5" x14ac:dyDescent="0.2">
      <c r="A36" s="15" t="s">
        <v>144</v>
      </c>
      <c r="B36" s="7" t="s">
        <v>47</v>
      </c>
      <c r="C36" s="16" t="s">
        <v>30</v>
      </c>
      <c r="D36" s="8" t="s">
        <v>5</v>
      </c>
      <c r="E36" s="9">
        <v>5</v>
      </c>
    </row>
    <row r="37" spans="1:5" x14ac:dyDescent="0.2">
      <c r="A37" s="15" t="s">
        <v>145</v>
      </c>
      <c r="B37" s="7" t="s">
        <v>47</v>
      </c>
      <c r="C37" s="16" t="s">
        <v>31</v>
      </c>
      <c r="D37" s="8" t="s">
        <v>5</v>
      </c>
      <c r="E37" s="9">
        <v>2</v>
      </c>
    </row>
    <row r="38" spans="1:5" x14ac:dyDescent="0.2">
      <c r="A38" s="15" t="s">
        <v>146</v>
      </c>
      <c r="B38" s="7" t="s">
        <v>46</v>
      </c>
      <c r="C38" s="16" t="s">
        <v>32</v>
      </c>
      <c r="D38" s="8" t="s">
        <v>5</v>
      </c>
      <c r="E38" s="9">
        <v>6</v>
      </c>
    </row>
    <row r="39" spans="1:5" x14ac:dyDescent="0.2">
      <c r="A39" s="15" t="s">
        <v>147</v>
      </c>
      <c r="B39" s="7" t="s">
        <v>46</v>
      </c>
      <c r="C39" s="16" t="s">
        <v>33</v>
      </c>
      <c r="D39" s="8" t="s">
        <v>5</v>
      </c>
      <c r="E39" s="9">
        <v>1</v>
      </c>
    </row>
    <row r="40" spans="1:5" x14ac:dyDescent="0.2">
      <c r="A40" s="15" t="s">
        <v>148</v>
      </c>
      <c r="B40" s="8" t="s">
        <v>48</v>
      </c>
      <c r="C40" s="16" t="s">
        <v>34</v>
      </c>
      <c r="D40" s="8" t="s">
        <v>5</v>
      </c>
      <c r="E40" s="9">
        <v>5</v>
      </c>
    </row>
    <row r="41" spans="1:5" x14ac:dyDescent="0.2">
      <c r="A41" s="15" t="s">
        <v>149</v>
      </c>
      <c r="B41" s="8" t="s">
        <v>48</v>
      </c>
      <c r="C41" s="16" t="s">
        <v>35</v>
      </c>
      <c r="D41" s="8" t="s">
        <v>5</v>
      </c>
      <c r="E41" s="9">
        <v>1</v>
      </c>
    </row>
    <row r="42" spans="1:5" x14ac:dyDescent="0.2">
      <c r="A42" s="15" t="s">
        <v>150</v>
      </c>
      <c r="B42" s="7" t="s">
        <v>49</v>
      </c>
      <c r="C42" s="16" t="s">
        <v>61</v>
      </c>
      <c r="D42" s="8" t="s">
        <v>68</v>
      </c>
      <c r="E42" s="9" t="s">
        <v>69</v>
      </c>
    </row>
    <row r="43" spans="1:5" x14ac:dyDescent="0.2">
      <c r="A43" s="15" t="s">
        <v>151</v>
      </c>
      <c r="B43" s="7" t="s">
        <v>50</v>
      </c>
      <c r="C43" s="16" t="s">
        <v>36</v>
      </c>
      <c r="D43" s="8" t="s">
        <v>5</v>
      </c>
      <c r="E43" s="9">
        <v>6</v>
      </c>
    </row>
    <row r="44" spans="1:5" x14ac:dyDescent="0.2">
      <c r="A44" s="15" t="s">
        <v>152</v>
      </c>
      <c r="B44" s="7" t="s">
        <v>50</v>
      </c>
      <c r="C44" s="16" t="s">
        <v>37</v>
      </c>
      <c r="D44" s="8" t="s">
        <v>5</v>
      </c>
      <c r="E44" s="9">
        <v>45</v>
      </c>
    </row>
    <row r="45" spans="1:5" x14ac:dyDescent="0.2">
      <c r="A45" s="15" t="s">
        <v>153</v>
      </c>
      <c r="B45" s="7" t="s">
        <v>50</v>
      </c>
      <c r="C45" s="16" t="s">
        <v>38</v>
      </c>
      <c r="D45" s="8" t="s">
        <v>5</v>
      </c>
      <c r="E45" s="9">
        <v>6</v>
      </c>
    </row>
    <row r="46" spans="1:5" x14ac:dyDescent="0.2">
      <c r="A46" s="15" t="s">
        <v>154</v>
      </c>
      <c r="B46" s="7" t="s">
        <v>49</v>
      </c>
      <c r="C46" s="16" t="s">
        <v>39</v>
      </c>
      <c r="D46" s="8" t="s">
        <v>15</v>
      </c>
      <c r="E46" s="9">
        <v>2.9000000000000001E-2</v>
      </c>
    </row>
    <row r="47" spans="1:5" x14ac:dyDescent="0.2">
      <c r="A47" s="15" t="s">
        <v>155</v>
      </c>
      <c r="B47" s="7" t="s">
        <v>49</v>
      </c>
      <c r="C47" s="16" t="s">
        <v>40</v>
      </c>
      <c r="D47" s="8" t="s">
        <v>15</v>
      </c>
      <c r="E47" s="36">
        <v>7.7000000000000002E-3</v>
      </c>
    </row>
    <row r="48" spans="1:5" x14ac:dyDescent="0.2">
      <c r="A48" s="15" t="s">
        <v>156</v>
      </c>
      <c r="B48" s="7" t="s">
        <v>50</v>
      </c>
      <c r="C48" s="16" t="s">
        <v>41</v>
      </c>
      <c r="D48" s="8" t="s">
        <v>5</v>
      </c>
      <c r="E48" s="9">
        <v>1</v>
      </c>
    </row>
    <row r="49" spans="1:5" ht="18.75" x14ac:dyDescent="0.2">
      <c r="A49" s="15" t="s">
        <v>157</v>
      </c>
      <c r="B49" s="8"/>
      <c r="C49" s="16" t="s">
        <v>25</v>
      </c>
      <c r="D49" s="8" t="s">
        <v>186</v>
      </c>
      <c r="E49" s="9">
        <v>3.33</v>
      </c>
    </row>
    <row r="50" spans="1:5" ht="18.75" x14ac:dyDescent="0.2">
      <c r="A50" s="15" t="s">
        <v>158</v>
      </c>
      <c r="B50" s="7"/>
      <c r="C50" s="16" t="s">
        <v>42</v>
      </c>
      <c r="D50" s="8" t="s">
        <v>187</v>
      </c>
      <c r="E50" s="9">
        <v>82.6</v>
      </c>
    </row>
    <row r="51" spans="1:5" ht="39.75" customHeight="1" x14ac:dyDescent="0.2">
      <c r="A51" s="15" t="s">
        <v>159</v>
      </c>
      <c r="B51" s="18"/>
      <c r="C51" s="16" t="s">
        <v>62</v>
      </c>
      <c r="D51" s="8" t="s">
        <v>15</v>
      </c>
      <c r="E51" s="9">
        <v>0.24</v>
      </c>
    </row>
    <row r="52" spans="1:5" ht="41.25" customHeight="1" x14ac:dyDescent="0.2">
      <c r="A52" s="15" t="s">
        <v>160</v>
      </c>
      <c r="B52" s="18"/>
      <c r="C52" s="16" t="s">
        <v>63</v>
      </c>
      <c r="D52" s="8" t="s">
        <v>5</v>
      </c>
      <c r="E52" s="9">
        <v>3</v>
      </c>
    </row>
    <row r="53" spans="1:5" x14ac:dyDescent="0.2">
      <c r="A53" s="13">
        <v>6</v>
      </c>
      <c r="B53" s="14" t="s">
        <v>21</v>
      </c>
      <c r="C53" s="14" t="s">
        <v>56</v>
      </c>
      <c r="D53" s="13"/>
      <c r="E53" s="44"/>
    </row>
    <row r="54" spans="1:5" x14ac:dyDescent="0.2">
      <c r="A54" s="15" t="s">
        <v>124</v>
      </c>
      <c r="B54" s="8"/>
      <c r="C54" s="19" t="s">
        <v>57</v>
      </c>
      <c r="D54" s="8" t="s">
        <v>64</v>
      </c>
      <c r="E54" s="9" t="s">
        <v>65</v>
      </c>
    </row>
    <row r="55" spans="1:5" x14ac:dyDescent="0.2">
      <c r="A55" s="15" t="s">
        <v>125</v>
      </c>
      <c r="B55" s="8"/>
      <c r="C55" s="19" t="s">
        <v>54</v>
      </c>
      <c r="D55" s="8" t="s">
        <v>64</v>
      </c>
      <c r="E55" s="9" t="s">
        <v>66</v>
      </c>
    </row>
    <row r="56" spans="1:5" x14ac:dyDescent="0.2">
      <c r="A56" s="15" t="s">
        <v>126</v>
      </c>
      <c r="B56" s="8"/>
      <c r="C56" s="19" t="s">
        <v>53</v>
      </c>
      <c r="D56" s="8" t="s">
        <v>64</v>
      </c>
      <c r="E56" s="9" t="s">
        <v>67</v>
      </c>
    </row>
    <row r="57" spans="1:5" x14ac:dyDescent="0.2">
      <c r="A57" s="13">
        <v>7</v>
      </c>
      <c r="B57" s="14" t="s">
        <v>21</v>
      </c>
      <c r="C57" s="14" t="s">
        <v>21</v>
      </c>
      <c r="D57" s="13"/>
      <c r="E57" s="44"/>
    </row>
    <row r="58" spans="1:5" ht="25.5" customHeight="1" x14ac:dyDescent="0.2">
      <c r="A58" s="15" t="s">
        <v>161</v>
      </c>
      <c r="B58" s="8"/>
      <c r="C58" s="19" t="s">
        <v>22</v>
      </c>
      <c r="D58" s="8" t="s">
        <v>6</v>
      </c>
      <c r="E58" s="9">
        <v>1</v>
      </c>
    </row>
    <row r="59" spans="1:5" ht="49.5" customHeight="1" x14ac:dyDescent="0.2">
      <c r="A59" s="15" t="s">
        <v>162</v>
      </c>
      <c r="B59" s="8"/>
      <c r="C59" s="19" t="s">
        <v>110</v>
      </c>
      <c r="D59" s="8" t="s">
        <v>6</v>
      </c>
      <c r="E59" s="9">
        <v>1</v>
      </c>
    </row>
    <row r="60" spans="1:5" ht="44.25" customHeight="1" x14ac:dyDescent="0.2">
      <c r="A60" s="15" t="s">
        <v>163</v>
      </c>
      <c r="B60" s="8"/>
      <c r="C60" s="19" t="s">
        <v>111</v>
      </c>
      <c r="D60" s="8" t="s">
        <v>6</v>
      </c>
      <c r="E60" s="9">
        <v>1</v>
      </c>
    </row>
    <row r="61" spans="1:5" ht="49.5" customHeight="1" x14ac:dyDescent="0.2">
      <c r="A61" s="47">
        <v>8</v>
      </c>
      <c r="B61" s="47"/>
      <c r="C61" s="20" t="s">
        <v>184</v>
      </c>
      <c r="D61" s="21"/>
      <c r="E61" s="21"/>
    </row>
    <row r="62" spans="1:5" ht="63" customHeight="1" x14ac:dyDescent="0.25">
      <c r="A62" s="48" t="s">
        <v>164</v>
      </c>
      <c r="B62" s="13"/>
      <c r="C62" s="43" t="s">
        <v>104</v>
      </c>
      <c r="D62" s="49" t="s">
        <v>74</v>
      </c>
      <c r="E62" s="50">
        <v>31.5</v>
      </c>
    </row>
    <row r="63" spans="1:5" x14ac:dyDescent="0.25">
      <c r="A63" s="8"/>
      <c r="B63" s="8"/>
      <c r="C63" s="24" t="s">
        <v>75</v>
      </c>
      <c r="D63" s="22"/>
      <c r="E63" s="23"/>
    </row>
    <row r="64" spans="1:5" x14ac:dyDescent="0.25">
      <c r="A64" s="8"/>
      <c r="B64" s="8"/>
      <c r="C64" s="25" t="s">
        <v>76</v>
      </c>
      <c r="D64" s="26" t="s">
        <v>77</v>
      </c>
      <c r="E64" s="23">
        <v>1.6080000000000005</v>
      </c>
    </row>
    <row r="65" spans="1:5" ht="31.5" x14ac:dyDescent="0.25">
      <c r="A65" s="8"/>
      <c r="B65" s="8"/>
      <c r="C65" s="25" t="s">
        <v>78</v>
      </c>
      <c r="D65" s="26" t="s">
        <v>74</v>
      </c>
      <c r="E65" s="22">
        <v>31.5</v>
      </c>
    </row>
    <row r="66" spans="1:5" ht="83.25" customHeight="1" x14ac:dyDescent="0.2">
      <c r="A66" s="48" t="s">
        <v>165</v>
      </c>
      <c r="B66" s="13"/>
      <c r="C66" s="51" t="s">
        <v>188</v>
      </c>
      <c r="D66" s="49" t="s">
        <v>74</v>
      </c>
      <c r="E66" s="50">
        <v>23.5</v>
      </c>
    </row>
    <row r="67" spans="1:5" x14ac:dyDescent="0.25">
      <c r="A67" s="8"/>
      <c r="B67" s="8"/>
      <c r="C67" s="24" t="s">
        <v>75</v>
      </c>
      <c r="D67" s="22"/>
      <c r="E67" s="23"/>
    </row>
    <row r="68" spans="1:5" x14ac:dyDescent="0.25">
      <c r="A68" s="8"/>
      <c r="B68" s="8"/>
      <c r="C68" s="25" t="s">
        <v>76</v>
      </c>
      <c r="D68" s="22" t="s">
        <v>77</v>
      </c>
      <c r="E68" s="23">
        <v>0.82999999999999985</v>
      </c>
    </row>
    <row r="69" spans="1:5" ht="31.5" x14ac:dyDescent="0.2">
      <c r="A69" s="8"/>
      <c r="B69" s="8"/>
      <c r="C69" s="27" t="s">
        <v>79</v>
      </c>
      <c r="D69" s="26" t="s">
        <v>74</v>
      </c>
      <c r="E69" s="22">
        <v>23.5</v>
      </c>
    </row>
    <row r="70" spans="1:5" x14ac:dyDescent="0.25">
      <c r="A70" s="8"/>
      <c r="B70" s="8"/>
      <c r="C70" s="25" t="s">
        <v>80</v>
      </c>
      <c r="D70" s="26" t="s">
        <v>77</v>
      </c>
      <c r="E70" s="28">
        <v>3.24</v>
      </c>
    </row>
    <row r="71" spans="1:5" x14ac:dyDescent="0.25">
      <c r="A71" s="8"/>
      <c r="B71" s="8"/>
      <c r="C71" s="25" t="s">
        <v>81</v>
      </c>
      <c r="D71" s="26" t="s">
        <v>82</v>
      </c>
      <c r="E71" s="22">
        <v>12</v>
      </c>
    </row>
    <row r="72" spans="1:5" ht="31.5" x14ac:dyDescent="0.25">
      <c r="A72" s="8"/>
      <c r="B72" s="8"/>
      <c r="C72" s="25" t="s">
        <v>78</v>
      </c>
      <c r="D72" s="26" t="s">
        <v>74</v>
      </c>
      <c r="E72" s="22">
        <v>23.5</v>
      </c>
    </row>
    <row r="73" spans="1:5" ht="49.5" customHeight="1" x14ac:dyDescent="0.25">
      <c r="A73" s="48" t="s">
        <v>166</v>
      </c>
      <c r="B73" s="13"/>
      <c r="C73" s="43" t="s">
        <v>105</v>
      </c>
      <c r="D73" s="49" t="s">
        <v>74</v>
      </c>
      <c r="E73" s="50">
        <v>7.5</v>
      </c>
    </row>
    <row r="74" spans="1:5" ht="49.5" customHeight="1" x14ac:dyDescent="0.25">
      <c r="A74" s="48" t="s">
        <v>167</v>
      </c>
      <c r="B74" s="13"/>
      <c r="C74" s="43" t="s">
        <v>106</v>
      </c>
      <c r="D74" s="49" t="s">
        <v>74</v>
      </c>
      <c r="E74" s="50">
        <v>8</v>
      </c>
    </row>
    <row r="75" spans="1:5" ht="38.25" customHeight="1" x14ac:dyDescent="0.2">
      <c r="A75" s="48" t="s">
        <v>168</v>
      </c>
      <c r="B75" s="13"/>
      <c r="C75" s="51" t="s">
        <v>107</v>
      </c>
      <c r="D75" s="49" t="s">
        <v>6</v>
      </c>
      <c r="E75" s="50">
        <v>2</v>
      </c>
    </row>
    <row r="76" spans="1:5" x14ac:dyDescent="0.25">
      <c r="A76" s="8"/>
      <c r="B76" s="8"/>
      <c r="C76" s="29" t="s">
        <v>83</v>
      </c>
      <c r="D76" s="30"/>
      <c r="E76" s="37"/>
    </row>
    <row r="77" spans="1:5" x14ac:dyDescent="0.25">
      <c r="A77" s="8"/>
      <c r="B77" s="8"/>
      <c r="C77" s="25" t="s">
        <v>189</v>
      </c>
      <c r="D77" s="22" t="s">
        <v>82</v>
      </c>
      <c r="E77" s="23">
        <v>2</v>
      </c>
    </row>
    <row r="78" spans="1:5" x14ac:dyDescent="0.25">
      <c r="A78" s="8"/>
      <c r="B78" s="8"/>
      <c r="C78" s="25" t="s">
        <v>84</v>
      </c>
      <c r="D78" s="22" t="s">
        <v>82</v>
      </c>
      <c r="E78" s="23">
        <v>4</v>
      </c>
    </row>
    <row r="79" spans="1:5" x14ac:dyDescent="0.25">
      <c r="A79" s="8"/>
      <c r="B79" s="8"/>
      <c r="C79" s="25" t="s">
        <v>85</v>
      </c>
      <c r="D79" s="22" t="s">
        <v>82</v>
      </c>
      <c r="E79" s="23">
        <v>4</v>
      </c>
    </row>
    <row r="80" spans="1:5" x14ac:dyDescent="0.25">
      <c r="A80" s="8"/>
      <c r="B80" s="8"/>
      <c r="C80" s="25" t="s">
        <v>108</v>
      </c>
      <c r="D80" s="22" t="s">
        <v>82</v>
      </c>
      <c r="E80" s="23">
        <v>4</v>
      </c>
    </row>
    <row r="81" spans="1:9" x14ac:dyDescent="0.25">
      <c r="A81" s="8"/>
      <c r="B81" s="8"/>
      <c r="C81" s="25" t="s">
        <v>86</v>
      </c>
      <c r="D81" s="22" t="s">
        <v>77</v>
      </c>
      <c r="E81" s="23">
        <v>0.3</v>
      </c>
    </row>
    <row r="82" spans="1:9" x14ac:dyDescent="0.25">
      <c r="A82" s="8"/>
      <c r="B82" s="8"/>
      <c r="C82" s="25" t="s">
        <v>87</v>
      </c>
      <c r="D82" s="22" t="s">
        <v>77</v>
      </c>
      <c r="E82" s="23">
        <v>1.08</v>
      </c>
    </row>
    <row r="83" spans="1:9" s="2" customFormat="1" x14ac:dyDescent="0.25">
      <c r="A83" s="8"/>
      <c r="B83" s="8"/>
      <c r="C83" s="25" t="s">
        <v>88</v>
      </c>
      <c r="D83" s="22" t="s">
        <v>89</v>
      </c>
      <c r="E83" s="23">
        <v>110.8</v>
      </c>
      <c r="F83" s="1"/>
      <c r="G83" s="1"/>
      <c r="H83" s="1"/>
      <c r="I83" s="1"/>
    </row>
    <row r="84" spans="1:9" x14ac:dyDescent="0.25">
      <c r="A84" s="8"/>
      <c r="B84" s="8"/>
      <c r="C84" s="25" t="s">
        <v>90</v>
      </c>
      <c r="D84" s="22" t="s">
        <v>55</v>
      </c>
      <c r="E84" s="23">
        <v>9.1999999999999993</v>
      </c>
    </row>
    <row r="85" spans="1:9" s="2" customFormat="1" x14ac:dyDescent="0.25">
      <c r="A85" s="8"/>
      <c r="B85" s="8"/>
      <c r="C85" s="25" t="s">
        <v>177</v>
      </c>
      <c r="D85" s="22" t="s">
        <v>91</v>
      </c>
      <c r="E85" s="23">
        <v>2</v>
      </c>
      <c r="F85" s="1"/>
      <c r="G85" s="1"/>
      <c r="H85" s="1"/>
      <c r="I85" s="1"/>
    </row>
    <row r="86" spans="1:9" ht="52.5" customHeight="1" x14ac:dyDescent="0.25">
      <c r="A86" s="48" t="s">
        <v>169</v>
      </c>
      <c r="B86" s="13"/>
      <c r="C86" s="43" t="s">
        <v>190</v>
      </c>
      <c r="D86" s="49" t="s">
        <v>6</v>
      </c>
      <c r="E86" s="52">
        <v>1</v>
      </c>
    </row>
    <row r="87" spans="1:9" x14ac:dyDescent="0.25">
      <c r="A87" s="8"/>
      <c r="B87" s="8"/>
      <c r="C87" s="24" t="s">
        <v>75</v>
      </c>
      <c r="D87" s="22"/>
      <c r="E87" s="31"/>
    </row>
    <row r="88" spans="1:9" x14ac:dyDescent="0.25">
      <c r="A88" s="8"/>
      <c r="B88" s="8"/>
      <c r="C88" s="25" t="s">
        <v>92</v>
      </c>
      <c r="D88" s="22" t="s">
        <v>82</v>
      </c>
      <c r="E88" s="22">
        <v>1</v>
      </c>
    </row>
    <row r="89" spans="1:9" x14ac:dyDescent="0.25">
      <c r="A89" s="8"/>
      <c r="B89" s="8"/>
      <c r="C89" s="25" t="s">
        <v>93</v>
      </c>
      <c r="D89" s="22" t="s">
        <v>82</v>
      </c>
      <c r="E89" s="28">
        <v>7</v>
      </c>
    </row>
    <row r="90" spans="1:9" x14ac:dyDescent="0.25">
      <c r="A90" s="8"/>
      <c r="B90" s="8"/>
      <c r="C90" s="25" t="s">
        <v>94</v>
      </c>
      <c r="D90" s="22" t="s">
        <v>82</v>
      </c>
      <c r="E90" s="28">
        <v>2</v>
      </c>
    </row>
    <row r="91" spans="1:9" x14ac:dyDescent="0.25">
      <c r="A91" s="8"/>
      <c r="B91" s="8"/>
      <c r="C91" s="25" t="s">
        <v>95</v>
      </c>
      <c r="D91" s="22" t="s">
        <v>82</v>
      </c>
      <c r="E91" s="28">
        <v>3</v>
      </c>
    </row>
    <row r="92" spans="1:9" x14ac:dyDescent="0.25">
      <c r="A92" s="8"/>
      <c r="B92" s="8"/>
      <c r="C92" s="25" t="s">
        <v>96</v>
      </c>
      <c r="D92" s="22" t="s">
        <v>82</v>
      </c>
      <c r="E92" s="28">
        <v>5</v>
      </c>
    </row>
    <row r="93" spans="1:9" x14ac:dyDescent="0.25">
      <c r="A93" s="8"/>
      <c r="B93" s="8"/>
      <c r="C93" s="25" t="s">
        <v>97</v>
      </c>
      <c r="D93" s="22" t="s">
        <v>82</v>
      </c>
      <c r="E93" s="28">
        <v>5</v>
      </c>
    </row>
    <row r="94" spans="1:9" x14ac:dyDescent="0.25">
      <c r="A94" s="8"/>
      <c r="B94" s="8"/>
      <c r="C94" s="25" t="s">
        <v>98</v>
      </c>
      <c r="D94" s="22" t="s">
        <v>82</v>
      </c>
      <c r="E94" s="28">
        <v>7</v>
      </c>
    </row>
    <row r="95" spans="1:9" x14ac:dyDescent="0.25">
      <c r="A95" s="8"/>
      <c r="B95" s="8"/>
      <c r="C95" s="25" t="s">
        <v>99</v>
      </c>
      <c r="D95" s="22" t="s">
        <v>82</v>
      </c>
      <c r="E95" s="28">
        <v>5</v>
      </c>
    </row>
    <row r="96" spans="1:9" x14ac:dyDescent="0.25">
      <c r="A96" s="8"/>
      <c r="B96" s="8"/>
      <c r="C96" s="25" t="s">
        <v>100</v>
      </c>
      <c r="D96" s="22" t="s">
        <v>82</v>
      </c>
      <c r="E96" s="28">
        <v>7</v>
      </c>
    </row>
    <row r="97" spans="1:11" x14ac:dyDescent="0.25">
      <c r="A97" s="8"/>
      <c r="B97" s="8"/>
      <c r="C97" s="25" t="s">
        <v>101</v>
      </c>
      <c r="D97" s="22" t="s">
        <v>82</v>
      </c>
      <c r="E97" s="28">
        <v>48</v>
      </c>
    </row>
    <row r="98" spans="1:11" x14ac:dyDescent="0.25">
      <c r="A98" s="8"/>
      <c r="B98" s="8"/>
      <c r="C98" s="25" t="s">
        <v>90</v>
      </c>
      <c r="D98" s="22" t="s">
        <v>55</v>
      </c>
      <c r="E98" s="28">
        <v>15.085714285714289</v>
      </c>
    </row>
    <row r="99" spans="1:11" x14ac:dyDescent="0.25">
      <c r="A99" s="8"/>
      <c r="B99" s="8"/>
      <c r="C99" s="25" t="s">
        <v>102</v>
      </c>
      <c r="D99" s="22" t="s">
        <v>77</v>
      </c>
      <c r="E99" s="28">
        <v>0.18000000000000016</v>
      </c>
    </row>
    <row r="100" spans="1:11" x14ac:dyDescent="0.25">
      <c r="A100" s="8"/>
      <c r="B100" s="8"/>
      <c r="C100" s="25" t="s">
        <v>87</v>
      </c>
      <c r="D100" s="22" t="s">
        <v>77</v>
      </c>
      <c r="E100" s="28">
        <v>4.08</v>
      </c>
    </row>
    <row r="101" spans="1:11" ht="24" customHeight="1" x14ac:dyDescent="0.25">
      <c r="A101" s="8"/>
      <c r="B101" s="8"/>
      <c r="C101" s="25" t="s">
        <v>180</v>
      </c>
      <c r="D101" s="22" t="s">
        <v>89</v>
      </c>
      <c r="E101" s="28">
        <v>489.4</v>
      </c>
    </row>
    <row r="102" spans="1:11" x14ac:dyDescent="0.25">
      <c r="A102" s="8"/>
      <c r="B102" s="8"/>
      <c r="C102" s="25" t="s">
        <v>191</v>
      </c>
      <c r="D102" s="22" t="s">
        <v>178</v>
      </c>
      <c r="E102" s="28" t="s">
        <v>179</v>
      </c>
    </row>
    <row r="103" spans="1:11" x14ac:dyDescent="0.25">
      <c r="A103" s="8"/>
      <c r="B103" s="8"/>
      <c r="C103" s="25" t="s">
        <v>103</v>
      </c>
      <c r="D103" s="22" t="s">
        <v>91</v>
      </c>
      <c r="E103" s="28">
        <v>3</v>
      </c>
    </row>
    <row r="104" spans="1:11" ht="45" customHeight="1" x14ac:dyDescent="0.25">
      <c r="A104" s="48" t="s">
        <v>170</v>
      </c>
      <c r="B104" s="13"/>
      <c r="C104" s="43" t="s">
        <v>127</v>
      </c>
      <c r="D104" s="49" t="s">
        <v>6</v>
      </c>
      <c r="E104" s="53">
        <v>3</v>
      </c>
    </row>
    <row r="105" spans="1:11" ht="30.75" customHeight="1" x14ac:dyDescent="0.25">
      <c r="A105" s="48" t="s">
        <v>171</v>
      </c>
      <c r="B105" s="13"/>
      <c r="C105" s="43" t="s">
        <v>192</v>
      </c>
      <c r="D105" s="49" t="s">
        <v>6</v>
      </c>
      <c r="E105" s="53">
        <v>3</v>
      </c>
    </row>
    <row r="106" spans="1:11" ht="44.25" customHeight="1" x14ac:dyDescent="0.25">
      <c r="A106" s="48" t="s">
        <v>172</v>
      </c>
      <c r="B106" s="13"/>
      <c r="C106" s="43" t="s">
        <v>183</v>
      </c>
      <c r="D106" s="49" t="s">
        <v>77</v>
      </c>
      <c r="E106" s="53">
        <v>296.11</v>
      </c>
    </row>
    <row r="107" spans="1:11" ht="31.5" customHeight="1" x14ac:dyDescent="0.25">
      <c r="A107" s="48" t="s">
        <v>173</v>
      </c>
      <c r="B107" s="13"/>
      <c r="C107" s="43" t="s">
        <v>128</v>
      </c>
      <c r="D107" s="49" t="s">
        <v>77</v>
      </c>
      <c r="E107" s="52">
        <v>293.83000000000004</v>
      </c>
    </row>
    <row r="108" spans="1:11" x14ac:dyDescent="0.2">
      <c r="A108" s="48" t="s">
        <v>174</v>
      </c>
      <c r="B108" s="13" t="s">
        <v>21</v>
      </c>
      <c r="C108" s="32" t="s">
        <v>130</v>
      </c>
      <c r="D108" s="13"/>
      <c r="E108" s="44"/>
    </row>
    <row r="109" spans="1:11" ht="35.25" customHeight="1" x14ac:dyDescent="0.25">
      <c r="A109" s="8"/>
      <c r="B109" s="8"/>
      <c r="C109" s="33" t="s">
        <v>129</v>
      </c>
      <c r="D109" s="8" t="s">
        <v>6</v>
      </c>
      <c r="E109" s="9">
        <v>1</v>
      </c>
    </row>
    <row r="110" spans="1:11" ht="46.5" customHeight="1" x14ac:dyDescent="0.25">
      <c r="A110" s="8"/>
      <c r="B110" s="8"/>
      <c r="C110" s="33" t="s">
        <v>131</v>
      </c>
      <c r="D110" s="8" t="s">
        <v>6</v>
      </c>
      <c r="E110" s="9">
        <v>1</v>
      </c>
    </row>
    <row r="111" spans="1:11" ht="54" customHeight="1" x14ac:dyDescent="0.25">
      <c r="A111" s="8"/>
      <c r="B111" s="8"/>
      <c r="C111" s="33" t="s">
        <v>111</v>
      </c>
      <c r="D111" s="8" t="s">
        <v>6</v>
      </c>
      <c r="E111" s="9">
        <v>1</v>
      </c>
    </row>
    <row r="112" spans="1:11" x14ac:dyDescent="0.2">
      <c r="G112" s="35"/>
      <c r="H112" s="35"/>
      <c r="I112" s="35"/>
      <c r="J112" s="35"/>
      <c r="K112" s="35"/>
    </row>
    <row r="113" spans="8:10" x14ac:dyDescent="0.2">
      <c r="H113" s="35"/>
      <c r="I113" s="35"/>
      <c r="J113" s="35"/>
    </row>
  </sheetData>
  <mergeCells count="5">
    <mergeCell ref="G112:K112"/>
    <mergeCell ref="H113:J113"/>
    <mergeCell ref="C2:E2"/>
    <mergeCell ref="A6:D6"/>
    <mergeCell ref="C61:E61"/>
  </mergeCells>
  <pageMargins left="0.70866141732283472" right="0.70866141732283472" top="0.74803149606299213" bottom="0.74803149606299213" header="0.31496062992125984" footer="0.31496062992125984"/>
  <pageSetup paperSize="9" scale="3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НК2 проверка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Рогова Екатерина Сергеевна</cp:lastModifiedBy>
  <cp:lastPrinted>2026-02-03T12:41:10Z</cp:lastPrinted>
  <dcterms:created xsi:type="dcterms:W3CDTF">2026-01-22T09:51:37Z</dcterms:created>
  <dcterms:modified xsi:type="dcterms:W3CDTF">2026-02-17T08:48:32Z</dcterms:modified>
</cp:coreProperties>
</file>