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СТРОЙКОНТРОЛЬ\Смоленск\1. Тендеры\9. Тендер 912 на фасад, витражи, окна\"/>
    </mc:Choice>
  </mc:AlternateContent>
  <xr:revisionPtr revIDLastSave="0" documentId="13_ncr:1_{45876803-35B0-49FD-9969-2B72F5D23C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 (2)" sheetId="2" r:id="rId1"/>
  </sheets>
  <definedNames>
    <definedName name="_xlnm.Print_Area" localSheetId="0">'Лист1 (2)'!$A$1:$F$181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1" i="2" l="1"/>
  <c r="D143" i="2"/>
  <c r="D148" i="2"/>
  <c r="D141" i="2"/>
  <c r="D140" i="2"/>
  <c r="D129" i="2"/>
  <c r="D128" i="2"/>
  <c r="D130" i="2" l="1"/>
  <c r="D142" i="2"/>
  <c r="D131" i="2" l="1"/>
  <c r="D132" i="2" l="1"/>
  <c r="D14" i="2" l="1"/>
  <c r="D13" i="2" s="1"/>
</calcChain>
</file>

<file path=xl/sharedStrings.xml><?xml version="1.0" encoding="utf-8"?>
<sst xmlns="http://schemas.openxmlformats.org/spreadsheetml/2006/main" count="385" uniqueCount="219">
  <si>
    <t>№ п/п</t>
  </si>
  <si>
    <t>Наименование</t>
  </si>
  <si>
    <t>Ед. изм.</t>
  </si>
  <si>
    <t>Кол-во</t>
  </si>
  <si>
    <t>Основание:</t>
  </si>
  <si>
    <t>Объект: «Семейный физкультурно-оздоровительный комплекс «Термолэнд-Дельфин» по адресу: г. Смоленск, ул. Кутузова, д. 2Г</t>
  </si>
  <si>
    <t>Ведомость объемов работ (ВОР)</t>
  </si>
  <si>
    <t>шт/м2</t>
  </si>
  <si>
    <t>м2</t>
  </si>
  <si>
    <t>1.2.</t>
  </si>
  <si>
    <t>1.3.</t>
  </si>
  <si>
    <t>Раздел 1. Устройство фасада</t>
  </si>
  <si>
    <t>2.1.</t>
  </si>
  <si>
    <t>Раздел 3. Установка окон (в т. ч. наружные двери в составе витражей)</t>
  </si>
  <si>
    <t>3.1.</t>
  </si>
  <si>
    <t>ПС-1,  стеновая панель, разм. 3000*1000*200 мм, 3 шт</t>
  </si>
  <si>
    <t>ПС-2(у),  стеновая панель, разм. 10870*300*200 мм, 1 шт</t>
  </si>
  <si>
    <t>ПС-2(у),  стеновая панель, разм. 2700*540*200 мм, 1 шт</t>
  </si>
  <si>
    <t>ПС-2(у),  стеновая панель, разм. 7130*330*200 мм, 1 шт</t>
  </si>
  <si>
    <t>ПС-2(у),  стеновая панель, разм. 3440*330*200 мм, 2 шт</t>
  </si>
  <si>
    <t>ПС-1,  стеновая панель, разм. 7130*1000*200 мм, 3 шт</t>
  </si>
  <si>
    <t>ПС-1,  стеновая панель, разм. 3690*1000*200 мм, 9 шт</t>
  </si>
  <si>
    <t>ПС-1,  стеновая панель, разм. 2640*1000*200 мм, 6 шт</t>
  </si>
  <si>
    <t>ПС-1,  стеновая панель, разм. 5100*1000*200 мм, 3 шт</t>
  </si>
  <si>
    <t>ПС-2(у),  стеновая панель, разм. 5100*330*200 мм, 2 шт</t>
  </si>
  <si>
    <t>ПС-2(у),  стеновая панель, разм. 3440*330*200 мм, 1 шт</t>
  </si>
  <si>
    <t>ПС-1,  стеновая панель, разм. 7850*1000*200 мм, 2 шт</t>
  </si>
  <si>
    <t>ПС-1,  стеновая панель, разм. 10400*1000*200 мм, 5 шт</t>
  </si>
  <si>
    <t>ПС-1,  стеновая панель, разм. 12000*1000*200 мм, 39 шт</t>
  </si>
  <si>
    <t>ПС-1,  стеновая панель, разм. 2100*1000*200 мм, 1 шт</t>
  </si>
  <si>
    <t>ПС-1,  стеновая панель, разм. 10200*1000*200 мм, 1 шт</t>
  </si>
  <si>
    <t>ПС-1,  стеновая панель, разм. 1600*1000*200 мм, 13 шт</t>
  </si>
  <si>
    <t>ПС-1,  стеновая панель, разм. 2200*1000*200 мм, 3 шт</t>
  </si>
  <si>
    <t>ПС-1,  стеновая панель, разм. 2600*1000*200 мм, 3 шт</t>
  </si>
  <si>
    <t>ПС-1,  стеновая панель, разм. 2470*1000*200 мм, 2 шт</t>
  </si>
  <si>
    <t>ПС-1,  стеновая панель, разм. 4750*1000*200 мм, 33 шт</t>
  </si>
  <si>
    <t>ПС-2(у),  стеновая панель, разм. 4750*330*200 мм, 1 шт</t>
  </si>
  <si>
    <t>ПС-2(у),  стеновая панель, разм. 4750*300*200 мм, 1 шт</t>
  </si>
  <si>
    <t>ПС-1,  стеновая панель, разм. 4710*1000*200 мм, 10 шт</t>
  </si>
  <si>
    <t>ПС-1,  стеновая панель, разм. 1200*1000*200 мм, 46 шт</t>
  </si>
  <si>
    <t>ПС-1,  стеновая панель, разм. 2210*1000*200 мм, 5 шт</t>
  </si>
  <si>
    <t>ПС-2(у),  стеновая панель, разм. 3440*360*200 мм, 1 шт</t>
  </si>
  <si>
    <t>ПС-2(у),  стеновая панель, разм. 8450*300*200 мм, 1 шт</t>
  </si>
  <si>
    <t>ПС-1,  стеновая панель, разм. 8150*1000*200 мм, 3 шт</t>
  </si>
  <si>
    <t>ПС-1,  стеновая панель, разм. 10350*1000*200 мм, 13 шт</t>
  </si>
  <si>
    <t>ПС-2(у),  стеновая панель, разм. 10350*300*200 мм, 1 шт</t>
  </si>
  <si>
    <t>ПС-1,  стеновая панель, разм. 2630*1000*200 мм, 11 шт</t>
  </si>
  <si>
    <t>ПС-2(у),  стеновая панель, разм. 1605*300*200 мм, 1 шт</t>
  </si>
  <si>
    <t>ПС-1,  стеновая панель, разм. 8420*1000*200 мм, 5 шт</t>
  </si>
  <si>
    <t>ПС-1,  стеновая панель, разм. 3020*1000*200 мм, 36 шт</t>
  </si>
  <si>
    <t>ПС-1,  стеновая панель, разм. 2260*1000*200 мм, 27 шт</t>
  </si>
  <si>
    <t>ПС-1,  стеновая панель, разм. 3910*1000*200 мм, 2 шт</t>
  </si>
  <si>
    <t>ПС-2,  стеновая панель, разм. 2000*1000*200 мм, 356 шт</t>
  </si>
  <si>
    <t>ПС-1,  стеновая панель, разм. 2885*1000*200 мм, 1 шт</t>
  </si>
  <si>
    <t>ПС-2,  стеновая панель, разм. 1100*1000*200 мм, 78 шт</t>
  </si>
  <si>
    <t>ПС-2,  стеновая панель, разм. 1000*1000*200 мм, 6 шт</t>
  </si>
  <si>
    <t>ПС-2(у),  стеновая панель, разм. 2000*620*200 мм, 3 шт</t>
  </si>
  <si>
    <t>ПС-2(у),  стеновая панель, разм. 2000*700*200 мм, 16 шт</t>
  </si>
  <si>
    <t>ПС-2,  стеновая панель, разм. 1350*1000*200 мм, 1 шт</t>
  </si>
  <si>
    <t>ПС-2,  стеновая панель, разм. 1320*1000*200 мм, 3 шт</t>
  </si>
  <si>
    <t>ПС-2,  стеновая панель, разм. 900*1000*200 мм, 2 шт</t>
  </si>
  <si>
    <t>ПС-2,  стеновая панель, разм. 1500*1000*200 мм, 6 шт</t>
  </si>
  <si>
    <t>ПС-2,  стеновая панель, разм. 750*1000*200 мм, 5 шт</t>
  </si>
  <si>
    <t>ПС-2(у),  стеновая панель, разм. 2300*660*200 мм, 1 шт</t>
  </si>
  <si>
    <t>ПС-2(у),  стеновая панель, разм. 2000*660*200 мм, 2 шт</t>
  </si>
  <si>
    <t>ПС-2(у),  стеновая панель, разм. 2300*1000*200 мм, 1 шт</t>
  </si>
  <si>
    <t>ПС-2(у),  стеновая панель, разм. 2000*1000*200 мм, 6 шт</t>
  </si>
  <si>
    <t>ПС-2,  стеновая панель, разм. 2300*1000*200 мм, 36 шт</t>
  </si>
  <si>
    <t>ПС-2,  стеновая панель, разм. 880*1000*200 мм, 1 шт</t>
  </si>
  <si>
    <t>ПС-2,  стеновая панель, разм. 3150*1000*200 мм, 2 шт</t>
  </si>
  <si>
    <t>ПС-2(у),  стеновая панель, разм. 1250*700*200 мм, 1 шт</t>
  </si>
  <si>
    <t>ПС-2,  стеновая панель, разм. 2500*1000*200 мм, 229 шт</t>
  </si>
  <si>
    <t>ПС-2(у),  стеновая панель, разм. 2500*700*200 мм, 2 шт</t>
  </si>
  <si>
    <t>ПС-2(у),  стеновая панель, разм. 2000*570*200 мм, 6 шт</t>
  </si>
  <si>
    <t>ПС-2,  стеновая панель, разм. 550*1000*200 мм, 33 шт</t>
  </si>
  <si>
    <t>ПС-2,  стеновая панель, разм. 1540*1000*200 мм, 60 шт</t>
  </si>
  <si>
    <t>ПС-2(у),  стеновая панель, разм. 1540*1000*200 мм, 1 шт</t>
  </si>
  <si>
    <t>ПС-3,  стеновая панель, разм. 5400*1000*200 мм, 1 шт</t>
  </si>
  <si>
    <t>ПС-3,  стеновая панель, разм. 5300*1000*200 мм, 3 шт</t>
  </si>
  <si>
    <t>ПС-3,  стеновая панель, разм. 5200*1000*200 мм, 2 шт</t>
  </si>
  <si>
    <t>ПС-3,  стеновая панель, разм. 5000*1000*200 мм, 3 шт</t>
  </si>
  <si>
    <t>ПС-3,  стеновая панель, разм. 4900*1000*200 мм, 1 шт</t>
  </si>
  <si>
    <t>ПС-3,  стеновая панель, разм. 4800*1000*200 мм, 3 шт</t>
  </si>
  <si>
    <t>ПС-3,  стеновая панель, разм. 4700*1000*200 мм, 2 шт</t>
  </si>
  <si>
    <t>ПС-3,  стеновая панель, разм. 4600*1000*200 мм, 3 шт</t>
  </si>
  <si>
    <t>ПС-3,  стеновая панель, разм. 4500*1000*200 мм, 4 шт</t>
  </si>
  <si>
    <t>ПС-3,  стеновая панель, разм. 4400*1000*200 мм, 4 шт</t>
  </si>
  <si>
    <t>ПС-3,  стеновая панель, разм. 4300*1000*200 мм, 5 шт</t>
  </si>
  <si>
    <t>ПС-3,  стеновая панель, разм. 4200*1000*200 мм, 2 шт</t>
  </si>
  <si>
    <t>ПС-3,  стеновая панель, разм. 4100*1000*200 мм, 4 шт</t>
  </si>
  <si>
    <t>ПС-3,  стеновая панель, разм. 4000*1000*200 мм, 4 шт</t>
  </si>
  <si>
    <t>ПС-3,  стеновая панель, разм. 3900*1000*200 мм, 1 шт</t>
  </si>
  <si>
    <t>ПС-3,  стеновая панель, разм. 3800*1000*200 мм, 3 шт</t>
  </si>
  <si>
    <t>ПС-3,  стеновая панель, разм. 3700*1000*200 мм, 2 шт</t>
  </si>
  <si>
    <t>ПС-3,  стеновая панель, разм. 3600*1000*200 мм, 3 шт</t>
  </si>
  <si>
    <t>ПС-3,  стеновая панель, разм. 3400*1000*200 мм, 1 шт</t>
  </si>
  <si>
    <t>ПС-3,  стеновая панель, разм. 3300*1000*200 мм, 1 шт</t>
  </si>
  <si>
    <t>ПС-3,  стеновая панель, разм. 3100*1000*200 мм, 1 шт</t>
  </si>
  <si>
    <t>ПС-3,  стеновая панель, разм. 7560*1000*200 мм, 4 шт</t>
  </si>
  <si>
    <t>ПС-3,  стеновая панель, разм. 900*1000*200 мм, 2 шт</t>
  </si>
  <si>
    <t>ПС-3,  стеновая панель, разм. 3020*1000*200 мм, 2 шт</t>
  </si>
  <si>
    <t>ПС-3,  стеновая панель, разм. 1000*1000*200 мм, 26 шт</t>
  </si>
  <si>
    <t>ПС-3,  стеновая панель, разм. 1200*1000*200 мм, 13 шт</t>
  </si>
  <si>
    <t>ПС-3,  стеновая панель, разм. 2000*1000*200 мм, 75 шт</t>
  </si>
  <si>
    <t>ПС-3,  стеновая панель, разм. 2500*1000*200 мм, 35 шт</t>
  </si>
  <si>
    <t>ПС-3,  стеновая панель, разм. 2800*1000*200 мм, 27 шт</t>
  </si>
  <si>
    <t>ПС-3,  стеновая панель, разм. 6410*1000*200 мм, 2 шт (стена -парапет)</t>
  </si>
  <si>
    <t>ПС-3,  стеновая панель, разм. 5400*1000*200 мм, 6 шт (стена -парапет)</t>
  </si>
  <si>
    <t>ПС-3,  стеновая панель, разм. 5550*1000*200 мм, 2 шт (стена -парапет)</t>
  </si>
  <si>
    <t>ПС-3,  стеновая панель, разм. 6140*1200*200 мм, 4 шт (стена -парапет)</t>
  </si>
  <si>
    <t>ПС-3,  стеновая панель, разм. 6280*1200*200 мм, 4 шт (стена -парапет)</t>
  </si>
  <si>
    <t>ПС-3,  стеновая панель, разм. 6030*1000*200 мм, 2 шт (стена -парапет)</t>
  </si>
  <si>
    <t>ПС-3,  стеновая панель, разм. 6000*1000*200 мм, 12 шт (стена -парапет)</t>
  </si>
  <si>
    <t>ПС-3,  стеновая панель, разм. 1680*1000*200 мм, 2 шт (стена -парапет)</t>
  </si>
  <si>
    <t>ПС-3,  стеновая панель, разм. 4730*1200*200 мм, 2 шт (стена -парапет)</t>
  </si>
  <si>
    <t>ПС-3,  стеновая панель, разм. 6000*1200*200 мм, 8 шт (стена -парапет)</t>
  </si>
  <si>
    <t>ПС-3,  стеновая панель, разм. 6030*1200*200 мм, 2 шт (стена -парапет)</t>
  </si>
  <si>
    <t>на комплекс строительно-монтажных работ по устройству фасадов, светопрозрачных и витражных конструкций</t>
  </si>
  <si>
    <t xml:space="preserve">Раздел 2. Установка витражей (в т. ч. наружные двери в составе витражей)         </t>
  </si>
  <si>
    <t>тн</t>
  </si>
  <si>
    <t>Защита подсистемы от коррозии</t>
  </si>
  <si>
    <t>Анкер-Hilti-RE 500 М12*140</t>
  </si>
  <si>
    <t>шт</t>
  </si>
  <si>
    <t>Покрытие "ОГНЕТИТАН RM", толщина покрытия 1,07 мм, расход - 2,31 кг/м2</t>
  </si>
  <si>
    <t>3/5,4</t>
  </si>
  <si>
    <t>4/20,7</t>
  </si>
  <si>
    <t>1/5,92</t>
  </si>
  <si>
    <t>5/33,75</t>
  </si>
  <si>
    <t>5/22,87</t>
  </si>
  <si>
    <t>1/1,61</t>
  </si>
  <si>
    <t>Ок-4. Витраж - стоечно-ригельная система из теплого алюминиевого
профиля с заполнением двухкамерным стеклопакетом из закаленного стекла с низкоэмиссионными стеклами и внешним стеклом с солнцезащитными свойствами и зеркальностью не менее 27% типа HD Silver 70 (или аналог). С классом защиты не ниже СМ3. Разм. 1500*2500 мм. Площадь -4,574 м2. С фрамугами для проветривания. С механическим открыванием, RAL 7031.</t>
  </si>
  <si>
    <t>Ок-3. Витраж - стоечно-ригельная система из теплого алюминиевого
профиля с заполнением двухкамерным стеклопакетом из закаленного стекла с низкоэмиссионными стеклами и внешним стеклом с солнцезащитными свойствами и зеркальностью не менее 27% типа HD Silver 70 (или аналог). С классом защиты не ниже СМ3. Разм. 1500*4500 мм. Площадь -6,75 м2. С фрамугами для проветривания. С механическим открыванием, RAL 7031.</t>
  </si>
  <si>
    <t>Ок-2.1. Витраж - стоечно-ригельная система из теплого алюминиевого
профиля с заполнением двухкамерным стеклопакетом из закаленного стекла с низкоэмиссионными стеклами и внешним стеклом с солнцезащитными свойствами и зеркальностью не менее 27% типа HD Silver 70 (или аналог). С классом защиты не ниже СМ3. Разм. 1500*3950 мм. Площадь -5,92 м2. С фрамугами для проветривания. С механическим открыванием, RAL 7031.</t>
  </si>
  <si>
    <t>Ок-2. Витраж - стоечно-ригельная система из теплого алюминиевого
профиля с заполнением двухкамерным стеклопакетом из закаленного стекла с низкоэмиссионными стеклами и внешним стеклом с солнцезащитными свойствами и зеркальностью не менее 27% типа HD Silver 70 (или аналог). С классом защиты не ниже СМ3. Разм. 1500*3450 мм. Площадь -5,175 м2. С фрамугами для проветривания. С механическим открыванием, RAL 7031.</t>
  </si>
  <si>
    <t>Ок-5. Оконный блок- ПВХ профиль с наружной ламинацией, толщина профиля 70 мм (5-камерный), двухкамерный стеклопакет энергосберегающий. Нижняя часть проема открывается вверх по направляющим с фиксацией в открытом состоянии.  Верхняя часть окна -фрамуга с глухой не открывающейся частью и ударопрочным стеклом с классом защиты не ниже СМ3. Разм. 1200*1340 мм. Площадь- 1,61 м2. С фрамугами для проветривания. С механическим открыванием, фиксацией в верхнем положении, RAL 7031.</t>
  </si>
  <si>
    <t>19/90,25</t>
  </si>
  <si>
    <t>Устройство скрытой подсистемы для крепления клинкерной облицовочной  плитки</t>
  </si>
  <si>
    <t>3.</t>
  </si>
  <si>
    <t>1.</t>
  </si>
  <si>
    <t>2.</t>
  </si>
  <si>
    <t xml:space="preserve">4. </t>
  </si>
  <si>
    <t>5.</t>
  </si>
  <si>
    <t>09/10-2025-ОГЗ    "Огнезащита металлических конструкций"</t>
  </si>
  <si>
    <t>ГКО-1630-24-Р-АР2 изм. 2 "Архитектурные решения. Кровля"</t>
  </si>
  <si>
    <t>Профиль 200*100*6 мм,  С245 ГОСТ 27772-2015</t>
  </si>
  <si>
    <t>Профиль 160*120*6 мм,  С245 ГОСТ 27772-2015</t>
  </si>
  <si>
    <t>Профиль 100*60*5 мм,  С245 ГОСТ 27772-2015</t>
  </si>
  <si>
    <t>Профиль 140*140*6 мм,  С245 ГОСТ 27772-2015</t>
  </si>
  <si>
    <t>Уголок 100*100*6,5 мм,  С245 ГОСТ 27772-2015</t>
  </si>
  <si>
    <t>Уголок 75*75*5 мм,  С245 ГОСТ 27772-2015</t>
  </si>
  <si>
    <t>пм/м2</t>
  </si>
  <si>
    <t>1.1.</t>
  </si>
  <si>
    <t>1.1.2</t>
  </si>
  <si>
    <t>1.1.1.</t>
  </si>
  <si>
    <t>1.1.3.</t>
  </si>
  <si>
    <t>1.1.4.</t>
  </si>
  <si>
    <t>1.2.1.</t>
  </si>
  <si>
    <t>1.2.2</t>
  </si>
  <si>
    <t>1.2.3.</t>
  </si>
  <si>
    <t>1.3.1.</t>
  </si>
  <si>
    <t>Профиль 140*140*6 мм, С245 ГОСТ 27772-2015</t>
  </si>
  <si>
    <t>Профиль 125*125*6 мм, С245 ГОСТ 27772-2016</t>
  </si>
  <si>
    <t>Клинкерная плитка, Норвич Брик, арт. F374-9011 85*283 мм (раскладка тычковая), красный, произв. White Hills</t>
  </si>
  <si>
    <t>Монтаж декоративных алюминиевых ламеллей RV-200 Т (высотой от 525 мм и до 4370 мм), шириной 50 мм, толщиной 2,1 мм, в количестве 1620 шт. и учетом  подсистемы в количестве 12,92 тн</t>
  </si>
  <si>
    <t>Монтаж декоративных алюминиевых ламеллей RV-200 Т (высотой от 525 мм и до 4370 мм, шириной 50 мм, толщиной 2,1 мм, количество 1620 шт, в т.ч. заклепки вытяжная 4,8*12 AL/A2- 4285 шт, заглушки для ламеллей RV-200 T- 3815 шт ):</t>
  </si>
  <si>
    <t>3443,68/540,62</t>
  </si>
  <si>
    <t>Устройство подсистемы для крепления ламелей</t>
  </si>
  <si>
    <t>1.4.</t>
  </si>
  <si>
    <t>1.4.1.</t>
  </si>
  <si>
    <t>1.4.2.</t>
  </si>
  <si>
    <t>1.4.3.</t>
  </si>
  <si>
    <t>ГКО-1630/24-Р-КМ4 изм. 4 "Конструкции металлические. Фахверки"</t>
  </si>
  <si>
    <t>Ок-1. Оконный блок-ПВХ профиль с наружной ламинацией, толщина профиля 70 мм (5-камерный), двухкамерный стеклопакет энергосберегающий. Низ открывающегося проёма составляет 1200 мм. от уровня ч.п. до горизонтального ригеля, нижняя часть окна – фрамуга с глухой не открывающейся частью и ударопрочным стеклом с классом защиты не ниже СМ3. Разм. 900*2000 мм. Площадь- 1,8 м2. С фрамугами для проветривания. С механическим открыванием, RAL 7031.</t>
  </si>
  <si>
    <t>Установка окон (в т. ч. наружные двери в составе витражей), RAL 7031</t>
  </si>
  <si>
    <t>шир</t>
  </si>
  <si>
    <t>высота</t>
  </si>
  <si>
    <t>двери, в мм</t>
  </si>
  <si>
    <t xml:space="preserve">Монтаж стеновых сэндвич панелей FRONTTOP Frontbase WP AESTHETIC толщ. 200 мм (оцинков. лист  по ГОСТ  14918-80 с покрытиями PU толщ 0,7 мм для наружного листа и PS (полиэстр) толщ 25 мкм для внутреннего листа толщ 0,5 мм) с заполнением минплитами плотность 120 кг/м3 (класс пожарной опасности -К0) индивид. изготовления -1440 шт. </t>
  </si>
  <si>
    <t>Монтаж стеновых сэндвич панелей FRONTTOP Frontbase WP AESTHETIC толщ. 200 мм с заполнением минплитами плотностью 120 кг/м3 (класс пожарной опасности -К0) индивид. изготовления -1440 шт. с монтажом  и подсистемой</t>
  </si>
  <si>
    <t>Огнезащитное покрытие подсистемы по сэндвич-панели и ламели</t>
  </si>
  <si>
    <t>Устройство подсистемы для крепления стеновых сэндвич панелей</t>
  </si>
  <si>
    <t>Уголок 100*100*7 мм,  С245 ГОСТ 27772-2015</t>
  </si>
  <si>
    <t>Уголок 75*75*6 мм, С245 ГОСТ 27772-2015</t>
  </si>
  <si>
    <t>Грунтовка ГФ-021 один  слой, расход 0,17 кг/м2</t>
  </si>
  <si>
    <t>Эмаль ПФ-115 два слоя, расход 0,17 кг/м2</t>
  </si>
  <si>
    <t>Эмаль ПФ-115 два слой, расход 0,17 кг/м2</t>
  </si>
  <si>
    <t>Устройство металлических элементов толщ. 0,7 мм с креплением (фасонные изделия)</t>
  </si>
  <si>
    <t>1.3.2.</t>
  </si>
  <si>
    <t>1.3.3.</t>
  </si>
  <si>
    <t>Устройство скрытой подсистемы для крепления фасадной плитки</t>
  </si>
  <si>
    <t>Устройство металлических элементов с креплением (фасонные изделия)</t>
  </si>
  <si>
    <t>Фасадная облицовочная плитка, разм. 85*283 мм, RAL 9002</t>
  </si>
  <si>
    <t xml:space="preserve">Отделка цоколя  выше отмостки до сэндвич панелей (отм. +0,500 м), (включая оклеечную гидроизоляцию - Техноэласт ЭПП на битумном праймере Технониколь 01, утеплитель Техновент пр-во Технониколь толщ. 100 мм, устройство скрытой подсистемы с облицовкой клинкерной плиткой ) </t>
  </si>
  <si>
    <t>ГКО-1630/24-Р-АР01 изм. 3 "Архитектурные решения на отм. ниже 0.000"</t>
  </si>
  <si>
    <t>ГКО-1630/24-Р-АР3 изм. 2 "Архитектурные решения. Фасады из сэндвич-панелей"</t>
  </si>
  <si>
    <t xml:space="preserve">Отделка фасадов на кровле с креплением (включая профилированный лист С8 стеновой с креплением - 77,2 м2; утеплитель - минераловатные плиты Роквул фасад баттс оптима толщ 100 мм -53,71 м2/5,371 м3; крепление утеплителя - 172,86 м2; ветрозащитная пленка -252,51 м2 ) </t>
  </si>
  <si>
    <t>Установка витражей (в т. ч. наружные двери в составе витражей), цвет RAL 7031 (всего витражей - 21 шт). Витраж- светопрозрачная ограждающая конструкция стоечно-ригельная система остекления из теплого алюминиевого профиля системы "MasTTeh-67" с заполнением двухкамерным стеклопакетом (стекло не менее 8 мм) с мягким теплоотражающим покрытием  и заполнением камер аргоном, с ударопрочным стеклом. С классом защиты не ниже СМ3.</t>
  </si>
  <si>
    <t>В-1.1.   Витраж тамбура № 101, разм. 2600*4150 мм</t>
  </si>
  <si>
    <t>В-1.3.   Витраж тамбура №101, разм. 2600*4150 мм.</t>
  </si>
  <si>
    <t xml:space="preserve"> В-2.  Витраж разм. 1440*11810 мм. С фрамугами для проветривания. Дверь в составе витража  двустворчатая, полуторная, стеклянная, выс 2,1 м, шир. большой створки не менее 900 мм в свету, с доводчиками, ручки "антипаника", замок личинка -барашек.</t>
  </si>
  <si>
    <t>В-1.2. Витраж тамбура №101, разм. 4300*4150, в составе дверь двустворчатая стеклянная выс. 2400 мм, шир. не менее 2000 мм, с доводчиками, ручки скобы, замок личинка -барашек.</t>
  </si>
  <si>
    <t xml:space="preserve"> В-1. Витраж  разм. (3800*6шт)*11300 мм. По окружности с радиусом 37м. С фрамугами для проветривания. В составе витража дверь двустворчатая, стеклянная, выс 2400 мм, шир. не менее 2000 мм, с доводчиками, ручки скобы, замок личинка -барашек.</t>
  </si>
  <si>
    <t xml:space="preserve">В-3.   Витраж разм. 1060*16690 мм. С фрамугами для проветривания. Дверь в составе витража одностворчатая, стеклянная, выс.  2100 мм. Створка не менее 900 мм в свету, с доводчиком,  ручки "антипаника", замок личинка -барашек.  </t>
  </si>
  <si>
    <t xml:space="preserve">В-4.  Витраж сложной формы, разм. 22440*16090* мм. С фрамугами для проветривания. В составе витража три двери стеклянные, выс. 2100 мм,одностворчатые и полуторные, большая створка не менее 900 мм в свету, с доводчиком,  ручки "антипаника", замок личинка -барашек.   Дверь -1, 1050*2100 мм, дверь-2, 1500*2100 мм-2 шт. </t>
  </si>
  <si>
    <t xml:space="preserve">В-5.  Витраж разм. 37250*4100 мм.  С фрамугами для проветривания (без дверей). </t>
  </si>
  <si>
    <r>
      <t>В-6.  Витраж  сложной формы, со створками для открывания, разм. 33470*3650 м</t>
    </r>
    <r>
      <rPr>
        <i/>
        <sz val="12"/>
        <rFont val="Times New Roman"/>
        <family val="1"/>
        <charset val="204"/>
      </rPr>
      <t>м. В составе витража две двери стеклянные:</t>
    </r>
    <r>
      <rPr>
        <i/>
        <sz val="12"/>
        <color theme="1"/>
        <rFont val="Times New Roman"/>
        <family val="1"/>
        <charset val="204"/>
      </rPr>
      <t xml:space="preserve"> дверь -1, одностворчатая выс 2100 мм, створка не менее 900 мм в свету,  дверь -2, двустворчатая, выс. 2400 мм, шир. не менее 2000 мм, с доводчиком,  ручки "антипаника", замок личинка -барашек.  </t>
    </r>
  </si>
  <si>
    <t>В-8.1. Витраж тамбура № 113.14, разм 3650*4150 мм (без дверей)</t>
  </si>
  <si>
    <t>В-8.3.  Витраж тамбура № 113,14, разм. 3650*4150 мм. В составе витража дверь двустворчатая, стеклянная, выс. 2400 мм, шириной не менее 2000 м,  с доводчиками, ручки скобы, замок личинка -барашек.</t>
  </si>
  <si>
    <t>В-8.2. Витраж тамбура № 113,14, разм. 5200*4150 мм. В составе витража дверь двустворчатая, стеклянная, выс. 2400 мм, шириной не менее 2000 м,  с доводчиками, ручки скобы, замок личинка -барашек.</t>
  </si>
  <si>
    <t>В-9.1.  (выплыв)Витраж -3900*3700 мм (без дверей)</t>
  </si>
  <si>
    <t>В-9.2. (выплыв)Витраж -2300*2810 мм (без дверей)</t>
  </si>
  <si>
    <t>В-9.3. (выплыв)Витраж -3900*3700 мм (без дверей)</t>
  </si>
  <si>
    <t>В-9.4. Витраж тамбура №118.11, разм.  -4010*4170 мм (без дверей)</t>
  </si>
  <si>
    <t xml:space="preserve">В-7. Витражсо створками открывания, разм. 33420*8000 мм. В составе витража дверь двустворчатая полуторная, стеклянная, выс 2100 мм, ширина большой створки не менее 900 мм  в свету, с доводчиком,  ручки "антипаника", замок личинка -барашек.  </t>
  </si>
  <si>
    <t xml:space="preserve">В-9.5. Витраж тамбура №118.11, разм. 2710*4170 мм. В составе витража  дверь одностворчатая, стеклянная, выс. 2100 мм, ширина створки не менее 900 мм в свету,  с доводчиком,  ручки "антипаника", замок личинка -барашек.  </t>
  </si>
  <si>
    <t>В-9.9. Витраж тамбура № 118.8, разм.  1950*4150 мм. В составе витража дверь одностворчатая, стеклянная, выс. 2100 мм, ширина створки не менее 900 мм в свету, с доводчиком, ручки скобы,  замок личинка -барашек.</t>
  </si>
  <si>
    <t xml:space="preserve">В-10. Витраж сложной формы,  разм. 2760*17268 мм. Дверь одностворчатая, стеклянная, разм. 1010*2150 мм, ширина створки не менее 900 мм в свету, с доводчиком, ручки "антипаника", замок личинка -барашек.  </t>
  </si>
  <si>
    <t xml:space="preserve">В-9.7.  Витраж тамбура №118.11, разм. 1950*4150 мм . В составе витража дверь одностворчатая, стеклянная, выс 2100 мм, ширина створки не менее 900 мм в свету,  с доводчиком,  ручки скобы, замок личинка -барашек. </t>
  </si>
  <si>
    <t>В-9.8. Витраж тамбура №118.8, разм. 6125*4150 мм (без дверей)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</si>
</sst>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2">
    <xf numFmtId="0" fontId="0" fillId="0" borderId="0" xfId="0"/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6" fontId="6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13" fillId="0" borderId="0" xfId="2" applyFont="1"/>
    <xf numFmtId="0" fontId="1" fillId="2" borderId="1" xfId="2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wrapText="1"/>
    </xf>
    <xf numFmtId="0" fontId="1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4" fontId="7" fillId="3" borderId="1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4" fontId="5" fillId="2" borderId="1" xfId="2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/>
    </xf>
    <xf numFmtId="4" fontId="6" fillId="2" borderId="1" xfId="2" applyNumberFormat="1" applyFont="1" applyFill="1" applyBorder="1" applyAlignment="1">
      <alignment horizontal="center"/>
    </xf>
    <xf numFmtId="4" fontId="1" fillId="2" borderId="1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0" fontId="5" fillId="2" borderId="1" xfId="2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3" borderId="2" xfId="2" applyFont="1" applyFill="1" applyBorder="1" applyAlignment="1">
      <alignment horizontal="left" wrapText="1"/>
    </xf>
    <xf numFmtId="0" fontId="1" fillId="3" borderId="3" xfId="2" applyFont="1" applyFill="1" applyBorder="1" applyAlignment="1">
      <alignment horizontal="left" wrapText="1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</cellXfs>
  <cellStyles count="3">
    <cellStyle name="Normal" xfId="2" xr:uid="{FA60F43A-3D3F-4CDF-B04D-AAB87A931166}"/>
    <cellStyle name="Обычный" xfId="0" builtinId="0"/>
    <cellStyle name="Обычный 2 6" xfId="1" xr:uid="{AAD5B3BB-2837-4999-8AA3-A3597F9AB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9E3D-B10A-4780-90F2-A91D761DE069}">
  <sheetPr>
    <outlinePr summaryBelow="0" summaryRight="0"/>
  </sheetPr>
  <dimension ref="A1:F181"/>
  <sheetViews>
    <sheetView tabSelected="1" view="pageBreakPreview" topLeftCell="A142" zoomScaleNormal="85" zoomScaleSheetLayoutView="100" workbookViewId="0">
      <selection activeCell="F152" sqref="F152"/>
    </sheetView>
  </sheetViews>
  <sheetFormatPr defaultRowHeight="15.75" outlineLevelRow="3" x14ac:dyDescent="0.25"/>
  <cols>
    <col min="1" max="1" width="8.140625" style="2" customWidth="1"/>
    <col min="2" max="2" width="76.28515625" style="3" customWidth="1"/>
    <col min="3" max="3" width="8" style="4" bestFit="1" customWidth="1"/>
    <col min="4" max="4" width="16.5703125" style="9" customWidth="1"/>
    <col min="5" max="16384" width="9.140625" style="1"/>
  </cols>
  <sheetData>
    <row r="1" spans="1:6" x14ac:dyDescent="0.25">
      <c r="A1" s="88" t="s">
        <v>6</v>
      </c>
      <c r="B1" s="88"/>
      <c r="C1" s="88"/>
      <c r="D1" s="88"/>
    </row>
    <row r="2" spans="1:6" ht="35.25" customHeight="1" x14ac:dyDescent="0.25">
      <c r="A2" s="88" t="s">
        <v>117</v>
      </c>
      <c r="B2" s="88"/>
      <c r="C2" s="88"/>
      <c r="D2" s="88"/>
    </row>
    <row r="3" spans="1:6" s="14" customFormat="1" ht="35.25" customHeight="1" x14ac:dyDescent="0.25">
      <c r="A3" s="88" t="s">
        <v>5</v>
      </c>
      <c r="B3" s="88"/>
      <c r="C3" s="88"/>
      <c r="D3" s="88"/>
    </row>
    <row r="4" spans="1:6" x14ac:dyDescent="0.25">
      <c r="B4" s="3" t="s">
        <v>4</v>
      </c>
      <c r="D4" s="5"/>
    </row>
    <row r="5" spans="1:6" ht="24" customHeight="1" x14ac:dyDescent="0.25">
      <c r="A5" s="2" t="s">
        <v>138</v>
      </c>
      <c r="B5" s="89" t="s">
        <v>143</v>
      </c>
      <c r="C5" s="89"/>
      <c r="D5" s="89"/>
    </row>
    <row r="6" spans="1:6" ht="19.5" customHeight="1" x14ac:dyDescent="0.25">
      <c r="A6" s="2" t="s">
        <v>139</v>
      </c>
      <c r="B6" s="89" t="s">
        <v>194</v>
      </c>
      <c r="C6" s="89"/>
      <c r="D6" s="89"/>
    </row>
    <row r="7" spans="1:6" ht="19.5" customHeight="1" x14ac:dyDescent="0.25">
      <c r="A7" s="2" t="s">
        <v>137</v>
      </c>
      <c r="B7" s="89" t="s">
        <v>193</v>
      </c>
      <c r="C7" s="89"/>
      <c r="D7" s="89"/>
    </row>
    <row r="8" spans="1:6" ht="19.5" customHeight="1" x14ac:dyDescent="0.25">
      <c r="A8" s="2" t="s">
        <v>140</v>
      </c>
      <c r="B8" s="89" t="s">
        <v>171</v>
      </c>
      <c r="C8" s="89"/>
      <c r="D8" s="89"/>
    </row>
    <row r="9" spans="1:6" ht="19.5" customHeight="1" x14ac:dyDescent="0.25">
      <c r="A9" s="2" t="s">
        <v>141</v>
      </c>
      <c r="B9" s="89" t="s">
        <v>142</v>
      </c>
      <c r="C9" s="89"/>
      <c r="D9" s="89"/>
    </row>
    <row r="10" spans="1:6" ht="12" customHeight="1" x14ac:dyDescent="0.25">
      <c r="B10" s="51"/>
      <c r="C10" s="51"/>
      <c r="D10" s="51"/>
    </row>
    <row r="11" spans="1:6" s="13" customFormat="1" ht="28.5" x14ac:dyDescent="0.25">
      <c r="A11" s="10" t="s">
        <v>0</v>
      </c>
      <c r="B11" s="11" t="s">
        <v>1</v>
      </c>
      <c r="C11" s="11" t="s">
        <v>2</v>
      </c>
      <c r="D11" s="12" t="s">
        <v>3</v>
      </c>
      <c r="E11" s="83" t="s">
        <v>176</v>
      </c>
      <c r="F11" s="83"/>
    </row>
    <row r="12" spans="1:6" s="13" customFormat="1" ht="20.25" customHeight="1" x14ac:dyDescent="0.25">
      <c r="A12" s="90" t="s">
        <v>11</v>
      </c>
      <c r="B12" s="91"/>
      <c r="C12" s="41"/>
      <c r="D12" s="42"/>
      <c r="E12" s="75" t="s">
        <v>174</v>
      </c>
      <c r="F12" s="75" t="s">
        <v>175</v>
      </c>
    </row>
    <row r="13" spans="1:6" s="26" customFormat="1" ht="73.5" customHeight="1" collapsed="1" x14ac:dyDescent="0.25">
      <c r="A13" s="27" t="s">
        <v>151</v>
      </c>
      <c r="B13" s="28" t="s">
        <v>178</v>
      </c>
      <c r="C13" s="29" t="s">
        <v>8</v>
      </c>
      <c r="D13" s="61">
        <f>D14</f>
        <v>3953.0589000000027</v>
      </c>
    </row>
    <row r="14" spans="1:6" s="26" customFormat="1" ht="83.25" hidden="1" customHeight="1" outlineLevel="1" x14ac:dyDescent="0.25">
      <c r="A14" s="30" t="s">
        <v>153</v>
      </c>
      <c r="B14" s="31" t="s">
        <v>177</v>
      </c>
      <c r="C14" s="63" t="s">
        <v>8</v>
      </c>
      <c r="D14" s="64">
        <f>SUM(D15:D117)</f>
        <v>3953.0589000000027</v>
      </c>
    </row>
    <row r="15" spans="1:6" s="26" customFormat="1" ht="24" hidden="1" customHeight="1" outlineLevel="1" x14ac:dyDescent="0.25">
      <c r="A15" s="30"/>
      <c r="B15" s="47" t="s">
        <v>26</v>
      </c>
      <c r="C15" s="48" t="s">
        <v>8</v>
      </c>
      <c r="D15" s="39">
        <v>15.7</v>
      </c>
    </row>
    <row r="16" spans="1:6" s="26" customFormat="1" ht="19.5" hidden="1" customHeight="1" outlineLevel="1" x14ac:dyDescent="0.25">
      <c r="A16" s="30"/>
      <c r="B16" s="47" t="s">
        <v>27</v>
      </c>
      <c r="C16" s="48" t="s">
        <v>8</v>
      </c>
      <c r="D16" s="39">
        <v>52</v>
      </c>
    </row>
    <row r="17" spans="1:4" s="26" customFormat="1" ht="24" hidden="1" customHeight="1" outlineLevel="1" x14ac:dyDescent="0.25">
      <c r="A17" s="30"/>
      <c r="B17" s="47" t="s">
        <v>28</v>
      </c>
      <c r="C17" s="48" t="s">
        <v>8</v>
      </c>
      <c r="D17" s="39">
        <v>468</v>
      </c>
    </row>
    <row r="18" spans="1:4" s="26" customFormat="1" ht="24" hidden="1" customHeight="1" outlineLevel="1" x14ac:dyDescent="0.25">
      <c r="A18" s="30"/>
      <c r="B18" s="47" t="s">
        <v>29</v>
      </c>
      <c r="C18" s="48" t="s">
        <v>8</v>
      </c>
      <c r="D18" s="39">
        <v>2.1</v>
      </c>
    </row>
    <row r="19" spans="1:4" s="26" customFormat="1" ht="24" hidden="1" customHeight="1" outlineLevel="1" x14ac:dyDescent="0.25">
      <c r="A19" s="30"/>
      <c r="B19" s="47" t="s">
        <v>30</v>
      </c>
      <c r="C19" s="48" t="s">
        <v>8</v>
      </c>
      <c r="D19" s="39">
        <v>10.199999999999999</v>
      </c>
    </row>
    <row r="20" spans="1:4" s="26" customFormat="1" ht="24" hidden="1" customHeight="1" outlineLevel="1" x14ac:dyDescent="0.25">
      <c r="A20" s="30"/>
      <c r="B20" s="47" t="s">
        <v>31</v>
      </c>
      <c r="C20" s="48" t="s">
        <v>8</v>
      </c>
      <c r="D20" s="39">
        <v>20.8</v>
      </c>
    </row>
    <row r="21" spans="1:4" s="26" customFormat="1" ht="24" hidden="1" customHeight="1" outlineLevel="1" x14ac:dyDescent="0.25">
      <c r="A21" s="30"/>
      <c r="B21" s="47" t="s">
        <v>32</v>
      </c>
      <c r="C21" s="48" t="s">
        <v>8</v>
      </c>
      <c r="D21" s="39">
        <v>6.6</v>
      </c>
    </row>
    <row r="22" spans="1:4" s="26" customFormat="1" ht="24" hidden="1" customHeight="1" outlineLevel="1" x14ac:dyDescent="0.25">
      <c r="A22" s="30"/>
      <c r="B22" s="47" t="s">
        <v>33</v>
      </c>
      <c r="C22" s="48" t="s">
        <v>8</v>
      </c>
      <c r="D22" s="39">
        <v>7.8</v>
      </c>
    </row>
    <row r="23" spans="1:4" s="26" customFormat="1" ht="24" hidden="1" customHeight="1" outlineLevel="1" x14ac:dyDescent="0.25">
      <c r="A23" s="30"/>
      <c r="B23" s="47" t="s">
        <v>15</v>
      </c>
      <c r="C23" s="48" t="s">
        <v>8</v>
      </c>
      <c r="D23" s="39">
        <v>9</v>
      </c>
    </row>
    <row r="24" spans="1:4" s="26" customFormat="1" ht="24" hidden="1" customHeight="1" outlineLevel="1" x14ac:dyDescent="0.25">
      <c r="A24" s="30"/>
      <c r="B24" s="47" t="s">
        <v>16</v>
      </c>
      <c r="C24" s="48" t="s">
        <v>8</v>
      </c>
      <c r="D24" s="21">
        <v>3.2610000000000001</v>
      </c>
    </row>
    <row r="25" spans="1:4" s="26" customFormat="1" ht="24" hidden="1" customHeight="1" outlineLevel="1" x14ac:dyDescent="0.25">
      <c r="A25" s="30"/>
      <c r="B25" s="47" t="s">
        <v>17</v>
      </c>
      <c r="C25" s="48" t="s">
        <v>8</v>
      </c>
      <c r="D25" s="21">
        <v>1.458</v>
      </c>
    </row>
    <row r="26" spans="1:4" s="26" customFormat="1" ht="24" hidden="1" customHeight="1" outlineLevel="1" x14ac:dyDescent="0.25">
      <c r="A26" s="30"/>
      <c r="B26" s="47" t="s">
        <v>18</v>
      </c>
      <c r="C26" s="48" t="s">
        <v>8</v>
      </c>
      <c r="D26" s="49">
        <v>2.3529</v>
      </c>
    </row>
    <row r="27" spans="1:4" s="26" customFormat="1" ht="24" hidden="1" customHeight="1" outlineLevel="1" x14ac:dyDescent="0.25">
      <c r="A27" s="30"/>
      <c r="B27" s="47" t="s">
        <v>19</v>
      </c>
      <c r="C27" s="48" t="s">
        <v>8</v>
      </c>
      <c r="D27" s="49">
        <v>2.2704</v>
      </c>
    </row>
    <row r="28" spans="1:4" s="26" customFormat="1" ht="24" hidden="1" customHeight="1" outlineLevel="1" x14ac:dyDescent="0.25">
      <c r="A28" s="30"/>
      <c r="B28" s="47" t="s">
        <v>20</v>
      </c>
      <c r="C28" s="48" t="s">
        <v>8</v>
      </c>
      <c r="D28" s="39">
        <v>21.39</v>
      </c>
    </row>
    <row r="29" spans="1:4" s="26" customFormat="1" ht="24" hidden="1" customHeight="1" outlineLevel="1" x14ac:dyDescent="0.25">
      <c r="A29" s="30"/>
      <c r="B29" s="47" t="s">
        <v>21</v>
      </c>
      <c r="C29" s="48" t="s">
        <v>8</v>
      </c>
      <c r="D29" s="39">
        <v>33.21</v>
      </c>
    </row>
    <row r="30" spans="1:4" s="26" customFormat="1" ht="24" hidden="1" customHeight="1" outlineLevel="1" x14ac:dyDescent="0.25">
      <c r="A30" s="30"/>
      <c r="B30" s="47" t="s">
        <v>22</v>
      </c>
      <c r="C30" s="48" t="s">
        <v>8</v>
      </c>
      <c r="D30" s="39">
        <v>15.84</v>
      </c>
    </row>
    <row r="31" spans="1:4" s="26" customFormat="1" ht="24" hidden="1" customHeight="1" outlineLevel="1" x14ac:dyDescent="0.25">
      <c r="A31" s="30"/>
      <c r="B31" s="47" t="s">
        <v>23</v>
      </c>
      <c r="C31" s="48" t="s">
        <v>8</v>
      </c>
      <c r="D31" s="39">
        <v>15.3</v>
      </c>
    </row>
    <row r="32" spans="1:4" s="26" customFormat="1" ht="24" hidden="1" customHeight="1" outlineLevel="1" x14ac:dyDescent="0.25">
      <c r="A32" s="30"/>
      <c r="B32" s="47" t="s">
        <v>24</v>
      </c>
      <c r="C32" s="48" t="s">
        <v>8</v>
      </c>
      <c r="D32" s="21">
        <v>3.3660000000000001</v>
      </c>
    </row>
    <row r="33" spans="1:4" s="26" customFormat="1" ht="24" hidden="1" customHeight="1" outlineLevel="1" x14ac:dyDescent="0.25">
      <c r="A33" s="30"/>
      <c r="B33" s="47" t="s">
        <v>25</v>
      </c>
      <c r="C33" s="48" t="s">
        <v>8</v>
      </c>
      <c r="D33" s="49">
        <v>1.1352</v>
      </c>
    </row>
    <row r="34" spans="1:4" s="26" customFormat="1" ht="24" hidden="1" customHeight="1" outlineLevel="1" x14ac:dyDescent="0.25">
      <c r="A34" s="30"/>
      <c r="B34" s="47" t="s">
        <v>34</v>
      </c>
      <c r="C34" s="48" t="s">
        <v>8</v>
      </c>
      <c r="D34" s="39">
        <v>4.9400000000000004</v>
      </c>
    </row>
    <row r="35" spans="1:4" s="26" customFormat="1" ht="24" hidden="1" customHeight="1" outlineLevel="1" x14ac:dyDescent="0.25">
      <c r="A35" s="30"/>
      <c r="B35" s="47" t="s">
        <v>35</v>
      </c>
      <c r="C35" s="48" t="s">
        <v>8</v>
      </c>
      <c r="D35" s="39">
        <v>156.75</v>
      </c>
    </row>
    <row r="36" spans="1:4" s="26" customFormat="1" ht="24" hidden="1" customHeight="1" outlineLevel="1" x14ac:dyDescent="0.25">
      <c r="A36" s="30"/>
      <c r="B36" s="47" t="s">
        <v>36</v>
      </c>
      <c r="C36" s="48" t="s">
        <v>8</v>
      </c>
      <c r="D36" s="49">
        <v>1.5674999999999999</v>
      </c>
    </row>
    <row r="37" spans="1:4" s="26" customFormat="1" ht="24" hidden="1" customHeight="1" outlineLevel="1" x14ac:dyDescent="0.25">
      <c r="A37" s="30"/>
      <c r="B37" s="47" t="s">
        <v>37</v>
      </c>
      <c r="C37" s="48" t="s">
        <v>8</v>
      </c>
      <c r="D37" s="21">
        <v>1.425</v>
      </c>
    </row>
    <row r="38" spans="1:4" s="26" customFormat="1" ht="24" hidden="1" customHeight="1" outlineLevel="1" x14ac:dyDescent="0.25">
      <c r="A38" s="30"/>
      <c r="B38" s="47" t="s">
        <v>38</v>
      </c>
      <c r="C38" s="48" t="s">
        <v>8</v>
      </c>
      <c r="D38" s="39">
        <v>47.1</v>
      </c>
    </row>
    <row r="39" spans="1:4" s="26" customFormat="1" ht="24" hidden="1" customHeight="1" outlineLevel="1" x14ac:dyDescent="0.25">
      <c r="A39" s="30"/>
      <c r="B39" s="47" t="s">
        <v>39</v>
      </c>
      <c r="C39" s="48" t="s">
        <v>8</v>
      </c>
      <c r="D39" s="39">
        <v>55.2</v>
      </c>
    </row>
    <row r="40" spans="1:4" s="26" customFormat="1" ht="24" hidden="1" customHeight="1" outlineLevel="1" x14ac:dyDescent="0.25">
      <c r="A40" s="30"/>
      <c r="B40" s="47" t="s">
        <v>40</v>
      </c>
      <c r="C40" s="48" t="s">
        <v>8</v>
      </c>
      <c r="D40" s="39">
        <v>11.05</v>
      </c>
    </row>
    <row r="41" spans="1:4" s="26" customFormat="1" ht="24" hidden="1" customHeight="1" outlineLevel="1" x14ac:dyDescent="0.25">
      <c r="A41" s="30"/>
      <c r="B41" s="47" t="s">
        <v>41</v>
      </c>
      <c r="C41" s="48" t="s">
        <v>8</v>
      </c>
      <c r="D41" s="49">
        <v>1.2383999999999999</v>
      </c>
    </row>
    <row r="42" spans="1:4" s="26" customFormat="1" ht="24" hidden="1" customHeight="1" outlineLevel="1" x14ac:dyDescent="0.25">
      <c r="A42" s="30"/>
      <c r="B42" s="47" t="s">
        <v>42</v>
      </c>
      <c r="C42" s="48" t="s">
        <v>8</v>
      </c>
      <c r="D42" s="49">
        <v>2.5350000000000001</v>
      </c>
    </row>
    <row r="43" spans="1:4" s="26" customFormat="1" ht="24" hidden="1" customHeight="1" outlineLevel="1" x14ac:dyDescent="0.25">
      <c r="A43" s="30"/>
      <c r="B43" s="47" t="s">
        <v>43</v>
      </c>
      <c r="C43" s="48" t="s">
        <v>8</v>
      </c>
      <c r="D43" s="39">
        <v>24.45</v>
      </c>
    </row>
    <row r="44" spans="1:4" s="26" customFormat="1" ht="24" hidden="1" customHeight="1" outlineLevel="1" x14ac:dyDescent="0.25">
      <c r="A44" s="30"/>
      <c r="B44" s="47" t="s">
        <v>44</v>
      </c>
      <c r="C44" s="48" t="s">
        <v>8</v>
      </c>
      <c r="D44" s="39">
        <v>134.55000000000001</v>
      </c>
    </row>
    <row r="45" spans="1:4" s="26" customFormat="1" ht="24" hidden="1" customHeight="1" outlineLevel="1" x14ac:dyDescent="0.25">
      <c r="A45" s="30"/>
      <c r="B45" s="47" t="s">
        <v>45</v>
      </c>
      <c r="C45" s="48" t="s">
        <v>8</v>
      </c>
      <c r="D45" s="49">
        <v>3.105</v>
      </c>
    </row>
    <row r="46" spans="1:4" s="26" customFormat="1" ht="24" hidden="1" customHeight="1" outlineLevel="1" x14ac:dyDescent="0.25">
      <c r="A46" s="30"/>
      <c r="B46" s="47" t="s">
        <v>46</v>
      </c>
      <c r="C46" s="48" t="s">
        <v>8</v>
      </c>
      <c r="D46" s="39">
        <v>28.93</v>
      </c>
    </row>
    <row r="47" spans="1:4" s="26" customFormat="1" ht="24" hidden="1" customHeight="1" outlineLevel="1" x14ac:dyDescent="0.25">
      <c r="A47" s="30"/>
      <c r="B47" s="47" t="s">
        <v>47</v>
      </c>
      <c r="C47" s="48" t="s">
        <v>8</v>
      </c>
      <c r="D47" s="49">
        <v>0.48149999999999998</v>
      </c>
    </row>
    <row r="48" spans="1:4" s="26" customFormat="1" ht="24" hidden="1" customHeight="1" outlineLevel="1" x14ac:dyDescent="0.25">
      <c r="A48" s="30"/>
      <c r="B48" s="47" t="s">
        <v>48</v>
      </c>
      <c r="C48" s="48" t="s">
        <v>8</v>
      </c>
      <c r="D48" s="39">
        <v>42.1</v>
      </c>
    </row>
    <row r="49" spans="1:4" s="26" customFormat="1" ht="24" hidden="1" customHeight="1" outlineLevel="1" x14ac:dyDescent="0.25">
      <c r="A49" s="30"/>
      <c r="B49" s="47" t="s">
        <v>49</v>
      </c>
      <c r="C49" s="48" t="s">
        <v>8</v>
      </c>
      <c r="D49" s="39">
        <v>108.72</v>
      </c>
    </row>
    <row r="50" spans="1:4" s="26" customFormat="1" ht="24" hidden="1" customHeight="1" outlineLevel="1" x14ac:dyDescent="0.25">
      <c r="A50" s="30"/>
      <c r="B50" s="47" t="s">
        <v>50</v>
      </c>
      <c r="C50" s="48" t="s">
        <v>8</v>
      </c>
      <c r="D50" s="39">
        <v>61.02</v>
      </c>
    </row>
    <row r="51" spans="1:4" s="26" customFormat="1" ht="24" hidden="1" customHeight="1" outlineLevel="1" x14ac:dyDescent="0.25">
      <c r="A51" s="30"/>
      <c r="B51" s="47" t="s">
        <v>51</v>
      </c>
      <c r="C51" s="48" t="s">
        <v>8</v>
      </c>
      <c r="D51" s="39">
        <v>7.82</v>
      </c>
    </row>
    <row r="52" spans="1:4" s="26" customFormat="1" ht="24" hidden="1" customHeight="1" outlineLevel="1" x14ac:dyDescent="0.25">
      <c r="A52" s="30"/>
      <c r="B52" s="47" t="s">
        <v>53</v>
      </c>
      <c r="C52" s="48" t="s">
        <v>8</v>
      </c>
      <c r="D52" s="21">
        <v>2.8849999999999998</v>
      </c>
    </row>
    <row r="53" spans="1:4" s="26" customFormat="1" ht="24" hidden="1" customHeight="1" outlineLevel="1" x14ac:dyDescent="0.25">
      <c r="A53" s="30"/>
      <c r="B53" s="47" t="s">
        <v>52</v>
      </c>
      <c r="C53" s="48" t="s">
        <v>8</v>
      </c>
      <c r="D53" s="50">
        <v>712</v>
      </c>
    </row>
    <row r="54" spans="1:4" s="26" customFormat="1" ht="24" hidden="1" customHeight="1" outlineLevel="1" x14ac:dyDescent="0.25">
      <c r="A54" s="30"/>
      <c r="B54" s="47" t="s">
        <v>54</v>
      </c>
      <c r="C54" s="48" t="s">
        <v>8</v>
      </c>
      <c r="D54" s="50">
        <v>85.8</v>
      </c>
    </row>
    <row r="55" spans="1:4" s="26" customFormat="1" ht="24" hidden="1" customHeight="1" outlineLevel="1" x14ac:dyDescent="0.25">
      <c r="A55" s="30"/>
      <c r="B55" s="47" t="s">
        <v>55</v>
      </c>
      <c r="C55" s="48" t="s">
        <v>8</v>
      </c>
      <c r="D55" s="39">
        <v>6</v>
      </c>
    </row>
    <row r="56" spans="1:4" s="26" customFormat="1" ht="24.75" hidden="1" customHeight="1" outlineLevel="1" x14ac:dyDescent="0.25">
      <c r="A56" s="30"/>
      <c r="B56" s="47" t="s">
        <v>56</v>
      </c>
      <c r="C56" s="48" t="s">
        <v>8</v>
      </c>
      <c r="D56" s="23">
        <v>3.72</v>
      </c>
    </row>
    <row r="57" spans="1:4" s="26" customFormat="1" ht="24.75" hidden="1" customHeight="1" outlineLevel="1" x14ac:dyDescent="0.25">
      <c r="A57" s="30"/>
      <c r="B57" s="47" t="s">
        <v>57</v>
      </c>
      <c r="C57" s="48" t="s">
        <v>8</v>
      </c>
      <c r="D57" s="39">
        <v>22.4</v>
      </c>
    </row>
    <row r="58" spans="1:4" s="26" customFormat="1" ht="24.75" hidden="1" customHeight="1" outlineLevel="1" x14ac:dyDescent="0.25">
      <c r="A58" s="30"/>
      <c r="B58" s="47" t="s">
        <v>58</v>
      </c>
      <c r="C58" s="48" t="s">
        <v>8</v>
      </c>
      <c r="D58" s="39">
        <v>1.35</v>
      </c>
    </row>
    <row r="59" spans="1:4" s="26" customFormat="1" ht="24.75" hidden="1" customHeight="1" outlineLevel="1" x14ac:dyDescent="0.25">
      <c r="A59" s="30"/>
      <c r="B59" s="47" t="s">
        <v>59</v>
      </c>
      <c r="C59" s="48" t="s">
        <v>8</v>
      </c>
      <c r="D59" s="39">
        <v>3.96</v>
      </c>
    </row>
    <row r="60" spans="1:4" s="26" customFormat="1" ht="24.75" hidden="1" customHeight="1" outlineLevel="1" x14ac:dyDescent="0.25">
      <c r="A60" s="30"/>
      <c r="B60" s="47" t="s">
        <v>60</v>
      </c>
      <c r="C60" s="48" t="s">
        <v>8</v>
      </c>
      <c r="D60" s="39">
        <v>1.8</v>
      </c>
    </row>
    <row r="61" spans="1:4" s="26" customFormat="1" ht="24.75" hidden="1" customHeight="1" outlineLevel="1" x14ac:dyDescent="0.25">
      <c r="A61" s="30"/>
      <c r="B61" s="47" t="s">
        <v>61</v>
      </c>
      <c r="C61" s="48" t="s">
        <v>8</v>
      </c>
      <c r="D61" s="39">
        <v>9</v>
      </c>
    </row>
    <row r="62" spans="1:4" s="26" customFormat="1" ht="24.75" hidden="1" customHeight="1" outlineLevel="1" x14ac:dyDescent="0.25">
      <c r="A62" s="30"/>
      <c r="B62" s="47" t="s">
        <v>62</v>
      </c>
      <c r="C62" s="48" t="s">
        <v>8</v>
      </c>
      <c r="D62" s="39">
        <v>3.75</v>
      </c>
    </row>
    <row r="63" spans="1:4" s="26" customFormat="1" ht="24.75" hidden="1" customHeight="1" outlineLevel="1" x14ac:dyDescent="0.25">
      <c r="A63" s="30"/>
      <c r="B63" s="47" t="s">
        <v>37</v>
      </c>
      <c r="C63" s="48" t="s">
        <v>8</v>
      </c>
      <c r="D63" s="21">
        <v>1.425</v>
      </c>
    </row>
    <row r="64" spans="1:4" s="26" customFormat="1" ht="24.75" hidden="1" customHeight="1" outlineLevel="1" x14ac:dyDescent="0.25">
      <c r="A64" s="30"/>
      <c r="B64" s="47" t="s">
        <v>63</v>
      </c>
      <c r="C64" s="48" t="s">
        <v>8</v>
      </c>
      <c r="D64" s="21">
        <v>1.518</v>
      </c>
    </row>
    <row r="65" spans="1:4" s="26" customFormat="1" ht="24.75" hidden="1" customHeight="1" outlineLevel="1" x14ac:dyDescent="0.25">
      <c r="A65" s="30"/>
      <c r="B65" s="47" t="s">
        <v>64</v>
      </c>
      <c r="C65" s="48" t="s">
        <v>8</v>
      </c>
      <c r="D65" s="39">
        <v>2.64</v>
      </c>
    </row>
    <row r="66" spans="1:4" s="26" customFormat="1" ht="26.25" hidden="1" customHeight="1" outlineLevel="1" x14ac:dyDescent="0.25">
      <c r="A66" s="30"/>
      <c r="B66" s="47" t="s">
        <v>65</v>
      </c>
      <c r="C66" s="48" t="s">
        <v>8</v>
      </c>
      <c r="D66" s="39">
        <v>2.2999999999999998</v>
      </c>
    </row>
    <row r="67" spans="1:4" s="26" customFormat="1" ht="22.5" hidden="1" customHeight="1" outlineLevel="1" x14ac:dyDescent="0.25">
      <c r="A67" s="30"/>
      <c r="B67" s="47" t="s">
        <v>66</v>
      </c>
      <c r="C67" s="48" t="s">
        <v>8</v>
      </c>
      <c r="D67" s="39">
        <v>12</v>
      </c>
    </row>
    <row r="68" spans="1:4" s="26" customFormat="1" ht="27" hidden="1" customHeight="1" outlineLevel="1" x14ac:dyDescent="0.25">
      <c r="A68" s="30"/>
      <c r="B68" s="47" t="s">
        <v>67</v>
      </c>
      <c r="C68" s="48" t="s">
        <v>8</v>
      </c>
      <c r="D68" s="39">
        <v>82.8</v>
      </c>
    </row>
    <row r="69" spans="1:4" s="26" customFormat="1" ht="26.25" hidden="1" customHeight="1" outlineLevel="1" x14ac:dyDescent="0.25">
      <c r="A69" s="30"/>
      <c r="B69" s="47" t="s">
        <v>68</v>
      </c>
      <c r="C69" s="48" t="s">
        <v>8</v>
      </c>
      <c r="D69" s="39">
        <v>0.88</v>
      </c>
    </row>
    <row r="70" spans="1:4" s="26" customFormat="1" ht="26.25" hidden="1" customHeight="1" outlineLevel="1" x14ac:dyDescent="0.25">
      <c r="A70" s="30"/>
      <c r="B70" s="47" t="s">
        <v>69</v>
      </c>
      <c r="C70" s="48" t="s">
        <v>8</v>
      </c>
      <c r="D70" s="39">
        <v>6.3</v>
      </c>
    </row>
    <row r="71" spans="1:4" s="26" customFormat="1" ht="26.25" hidden="1" customHeight="1" outlineLevel="1" x14ac:dyDescent="0.25">
      <c r="A71" s="30"/>
      <c r="B71" s="47" t="s">
        <v>70</v>
      </c>
      <c r="C71" s="48" t="s">
        <v>8</v>
      </c>
      <c r="D71" s="21">
        <v>0.875</v>
      </c>
    </row>
    <row r="72" spans="1:4" s="26" customFormat="1" ht="26.25" hidden="1" customHeight="1" outlineLevel="1" x14ac:dyDescent="0.25">
      <c r="A72" s="30"/>
      <c r="B72" s="47" t="s">
        <v>71</v>
      </c>
      <c r="C72" s="48" t="s">
        <v>8</v>
      </c>
      <c r="D72" s="39">
        <v>572.5</v>
      </c>
    </row>
    <row r="73" spans="1:4" s="26" customFormat="1" ht="26.25" hidden="1" customHeight="1" outlineLevel="1" x14ac:dyDescent="0.25">
      <c r="A73" s="30"/>
      <c r="B73" s="47" t="s">
        <v>72</v>
      </c>
      <c r="C73" s="48" t="s">
        <v>8</v>
      </c>
      <c r="D73" s="39">
        <v>3.5</v>
      </c>
    </row>
    <row r="74" spans="1:4" s="26" customFormat="1" ht="26.25" hidden="1" customHeight="1" outlineLevel="1" x14ac:dyDescent="0.25">
      <c r="A74" s="30"/>
      <c r="B74" s="47" t="s">
        <v>73</v>
      </c>
      <c r="C74" s="48" t="s">
        <v>8</v>
      </c>
      <c r="D74" s="39">
        <v>6.84</v>
      </c>
    </row>
    <row r="75" spans="1:4" s="26" customFormat="1" ht="26.25" hidden="1" customHeight="1" outlineLevel="1" x14ac:dyDescent="0.25">
      <c r="A75" s="30"/>
      <c r="B75" s="47" t="s">
        <v>74</v>
      </c>
      <c r="C75" s="48" t="s">
        <v>8</v>
      </c>
      <c r="D75" s="39">
        <v>18.149999999999999</v>
      </c>
    </row>
    <row r="76" spans="1:4" s="26" customFormat="1" ht="26.25" hidden="1" customHeight="1" outlineLevel="1" x14ac:dyDescent="0.25">
      <c r="A76" s="30"/>
      <c r="B76" s="47" t="s">
        <v>75</v>
      </c>
      <c r="C76" s="48" t="s">
        <v>8</v>
      </c>
      <c r="D76" s="39">
        <v>92.4</v>
      </c>
    </row>
    <row r="77" spans="1:4" s="26" customFormat="1" ht="26.25" hidden="1" customHeight="1" outlineLevel="1" x14ac:dyDescent="0.25">
      <c r="A77" s="30"/>
      <c r="B77" s="47" t="s">
        <v>76</v>
      </c>
      <c r="C77" s="48" t="s">
        <v>8</v>
      </c>
      <c r="D77" s="39">
        <v>1.54</v>
      </c>
    </row>
    <row r="78" spans="1:4" s="26" customFormat="1" ht="26.25" hidden="1" customHeight="1" outlineLevel="1" x14ac:dyDescent="0.25">
      <c r="A78" s="30"/>
      <c r="B78" s="47" t="s">
        <v>77</v>
      </c>
      <c r="C78" s="48" t="s">
        <v>8</v>
      </c>
      <c r="D78" s="39">
        <v>5.4</v>
      </c>
    </row>
    <row r="79" spans="1:4" s="26" customFormat="1" ht="26.25" hidden="1" customHeight="1" outlineLevel="1" x14ac:dyDescent="0.25">
      <c r="A79" s="30"/>
      <c r="B79" s="47" t="s">
        <v>78</v>
      </c>
      <c r="C79" s="48" t="s">
        <v>8</v>
      </c>
      <c r="D79" s="39">
        <v>15.9</v>
      </c>
    </row>
    <row r="80" spans="1:4" s="26" customFormat="1" ht="26.25" hidden="1" customHeight="1" outlineLevel="1" x14ac:dyDescent="0.25">
      <c r="A80" s="30"/>
      <c r="B80" s="47" t="s">
        <v>79</v>
      </c>
      <c r="C80" s="48" t="s">
        <v>8</v>
      </c>
      <c r="D80" s="39">
        <v>10.4</v>
      </c>
    </row>
    <row r="81" spans="1:4" s="26" customFormat="1" ht="26.25" hidden="1" customHeight="1" outlineLevel="1" x14ac:dyDescent="0.25">
      <c r="A81" s="30"/>
      <c r="B81" s="47" t="s">
        <v>80</v>
      </c>
      <c r="C81" s="48" t="s">
        <v>8</v>
      </c>
      <c r="D81" s="39">
        <v>15</v>
      </c>
    </row>
    <row r="82" spans="1:4" s="26" customFormat="1" ht="26.25" hidden="1" customHeight="1" outlineLevel="1" x14ac:dyDescent="0.25">
      <c r="A82" s="30"/>
      <c r="B82" s="47" t="s">
        <v>81</v>
      </c>
      <c r="C82" s="48" t="s">
        <v>8</v>
      </c>
      <c r="D82" s="39">
        <v>4.9000000000000004</v>
      </c>
    </row>
    <row r="83" spans="1:4" s="26" customFormat="1" ht="26.25" hidden="1" customHeight="1" outlineLevel="1" x14ac:dyDescent="0.25">
      <c r="A83" s="30"/>
      <c r="B83" s="47" t="s">
        <v>82</v>
      </c>
      <c r="C83" s="48" t="s">
        <v>8</v>
      </c>
      <c r="D83" s="39">
        <v>14.4</v>
      </c>
    </row>
    <row r="84" spans="1:4" s="26" customFormat="1" ht="26.25" hidden="1" customHeight="1" outlineLevel="1" x14ac:dyDescent="0.25">
      <c r="A84" s="30"/>
      <c r="B84" s="47" t="s">
        <v>83</v>
      </c>
      <c r="C84" s="48" t="s">
        <v>8</v>
      </c>
      <c r="D84" s="39">
        <v>9.4</v>
      </c>
    </row>
    <row r="85" spans="1:4" s="26" customFormat="1" ht="26.25" hidden="1" customHeight="1" outlineLevel="1" x14ac:dyDescent="0.25">
      <c r="A85" s="30"/>
      <c r="B85" s="47" t="s">
        <v>84</v>
      </c>
      <c r="C85" s="48" t="s">
        <v>8</v>
      </c>
      <c r="D85" s="39">
        <v>13.8</v>
      </c>
    </row>
    <row r="86" spans="1:4" s="26" customFormat="1" ht="26.25" hidden="1" customHeight="1" outlineLevel="1" x14ac:dyDescent="0.25">
      <c r="A86" s="30"/>
      <c r="B86" s="47" t="s">
        <v>85</v>
      </c>
      <c r="C86" s="48" t="s">
        <v>8</v>
      </c>
      <c r="D86" s="39">
        <v>18</v>
      </c>
    </row>
    <row r="87" spans="1:4" s="26" customFormat="1" ht="26.25" hidden="1" customHeight="1" outlineLevel="1" x14ac:dyDescent="0.25">
      <c r="A87" s="30"/>
      <c r="B87" s="47" t="s">
        <v>86</v>
      </c>
      <c r="C87" s="48" t="s">
        <v>8</v>
      </c>
      <c r="D87" s="39">
        <v>17.600000000000001</v>
      </c>
    </row>
    <row r="88" spans="1:4" s="26" customFormat="1" ht="26.25" hidden="1" customHeight="1" outlineLevel="1" x14ac:dyDescent="0.25">
      <c r="A88" s="30"/>
      <c r="B88" s="47" t="s">
        <v>87</v>
      </c>
      <c r="C88" s="48" t="s">
        <v>8</v>
      </c>
      <c r="D88" s="39">
        <v>21.5</v>
      </c>
    </row>
    <row r="89" spans="1:4" s="26" customFormat="1" ht="26.25" hidden="1" customHeight="1" outlineLevel="1" x14ac:dyDescent="0.25">
      <c r="A89" s="30"/>
      <c r="B89" s="47" t="s">
        <v>88</v>
      </c>
      <c r="C89" s="48" t="s">
        <v>8</v>
      </c>
      <c r="D89" s="39">
        <v>8.4</v>
      </c>
    </row>
    <row r="90" spans="1:4" s="26" customFormat="1" ht="26.25" hidden="1" customHeight="1" outlineLevel="1" x14ac:dyDescent="0.25">
      <c r="A90" s="30"/>
      <c r="B90" s="47" t="s">
        <v>89</v>
      </c>
      <c r="C90" s="48" t="s">
        <v>8</v>
      </c>
      <c r="D90" s="39">
        <v>16.399999999999999</v>
      </c>
    </row>
    <row r="91" spans="1:4" s="26" customFormat="1" ht="26.25" hidden="1" customHeight="1" outlineLevel="1" x14ac:dyDescent="0.25">
      <c r="A91" s="30"/>
      <c r="B91" s="47" t="s">
        <v>90</v>
      </c>
      <c r="C91" s="48" t="s">
        <v>8</v>
      </c>
      <c r="D91" s="39">
        <v>16</v>
      </c>
    </row>
    <row r="92" spans="1:4" s="26" customFormat="1" ht="26.25" hidden="1" customHeight="1" outlineLevel="1" x14ac:dyDescent="0.25">
      <c r="A92" s="30"/>
      <c r="B92" s="47" t="s">
        <v>91</v>
      </c>
      <c r="C92" s="48" t="s">
        <v>8</v>
      </c>
      <c r="D92" s="39">
        <v>3.9</v>
      </c>
    </row>
    <row r="93" spans="1:4" s="26" customFormat="1" ht="26.25" hidden="1" customHeight="1" outlineLevel="1" x14ac:dyDescent="0.25">
      <c r="A93" s="30"/>
      <c r="B93" s="47" t="s">
        <v>92</v>
      </c>
      <c r="C93" s="48" t="s">
        <v>8</v>
      </c>
      <c r="D93" s="39">
        <v>11.4</v>
      </c>
    </row>
    <row r="94" spans="1:4" s="26" customFormat="1" ht="26.25" hidden="1" customHeight="1" outlineLevel="1" x14ac:dyDescent="0.25">
      <c r="A94" s="30"/>
      <c r="B94" s="47" t="s">
        <v>93</v>
      </c>
      <c r="C94" s="48" t="s">
        <v>8</v>
      </c>
      <c r="D94" s="39">
        <v>7.4</v>
      </c>
    </row>
    <row r="95" spans="1:4" s="26" customFormat="1" ht="26.25" hidden="1" customHeight="1" outlineLevel="1" x14ac:dyDescent="0.25">
      <c r="A95" s="30"/>
      <c r="B95" s="47" t="s">
        <v>94</v>
      </c>
      <c r="C95" s="48" t="s">
        <v>8</v>
      </c>
      <c r="D95" s="39">
        <v>10.8</v>
      </c>
    </row>
    <row r="96" spans="1:4" s="26" customFormat="1" ht="26.25" hidden="1" customHeight="1" outlineLevel="1" x14ac:dyDescent="0.25">
      <c r="A96" s="30"/>
      <c r="B96" s="47" t="s">
        <v>95</v>
      </c>
      <c r="C96" s="48" t="s">
        <v>8</v>
      </c>
      <c r="D96" s="39">
        <v>3.4</v>
      </c>
    </row>
    <row r="97" spans="1:4" s="26" customFormat="1" ht="26.25" hidden="1" customHeight="1" outlineLevel="1" x14ac:dyDescent="0.25">
      <c r="A97" s="30"/>
      <c r="B97" s="47" t="s">
        <v>96</v>
      </c>
      <c r="C97" s="48" t="s">
        <v>8</v>
      </c>
      <c r="D97" s="39">
        <v>3.3</v>
      </c>
    </row>
    <row r="98" spans="1:4" s="26" customFormat="1" ht="26.25" hidden="1" customHeight="1" outlineLevel="1" x14ac:dyDescent="0.25">
      <c r="A98" s="30"/>
      <c r="B98" s="47" t="s">
        <v>97</v>
      </c>
      <c r="C98" s="48" t="s">
        <v>8</v>
      </c>
      <c r="D98" s="39">
        <v>3.1</v>
      </c>
    </row>
    <row r="99" spans="1:4" s="26" customFormat="1" ht="26.25" hidden="1" customHeight="1" outlineLevel="1" x14ac:dyDescent="0.25">
      <c r="A99" s="30"/>
      <c r="B99" s="47" t="s">
        <v>98</v>
      </c>
      <c r="C99" s="48" t="s">
        <v>8</v>
      </c>
      <c r="D99" s="39">
        <v>30.24</v>
      </c>
    </row>
    <row r="100" spans="1:4" s="26" customFormat="1" ht="26.25" hidden="1" customHeight="1" outlineLevel="1" x14ac:dyDescent="0.25">
      <c r="A100" s="30"/>
      <c r="B100" s="47" t="s">
        <v>99</v>
      </c>
      <c r="C100" s="48" t="s">
        <v>8</v>
      </c>
      <c r="D100" s="39">
        <v>1.8</v>
      </c>
    </row>
    <row r="101" spans="1:4" s="26" customFormat="1" ht="26.25" hidden="1" customHeight="1" outlineLevel="1" x14ac:dyDescent="0.25">
      <c r="A101" s="30"/>
      <c r="B101" s="47" t="s">
        <v>100</v>
      </c>
      <c r="C101" s="48" t="s">
        <v>8</v>
      </c>
      <c r="D101" s="39">
        <v>6.04</v>
      </c>
    </row>
    <row r="102" spans="1:4" s="26" customFormat="1" ht="26.25" hidden="1" customHeight="1" outlineLevel="1" x14ac:dyDescent="0.25">
      <c r="A102" s="30"/>
      <c r="B102" s="47" t="s">
        <v>101</v>
      </c>
      <c r="C102" s="48" t="s">
        <v>8</v>
      </c>
      <c r="D102" s="39">
        <v>26</v>
      </c>
    </row>
    <row r="103" spans="1:4" s="26" customFormat="1" ht="26.25" hidden="1" customHeight="1" outlineLevel="1" x14ac:dyDescent="0.25">
      <c r="A103" s="30"/>
      <c r="B103" s="47" t="s">
        <v>102</v>
      </c>
      <c r="C103" s="48" t="s">
        <v>8</v>
      </c>
      <c r="D103" s="39">
        <v>15.6</v>
      </c>
    </row>
    <row r="104" spans="1:4" s="26" customFormat="1" ht="26.25" hidden="1" customHeight="1" outlineLevel="1" x14ac:dyDescent="0.25">
      <c r="A104" s="30"/>
      <c r="B104" s="47" t="s">
        <v>103</v>
      </c>
      <c r="C104" s="48" t="s">
        <v>8</v>
      </c>
      <c r="D104" s="39">
        <v>150</v>
      </c>
    </row>
    <row r="105" spans="1:4" s="26" customFormat="1" ht="26.25" hidden="1" customHeight="1" outlineLevel="1" x14ac:dyDescent="0.25">
      <c r="A105" s="30"/>
      <c r="B105" s="47" t="s">
        <v>104</v>
      </c>
      <c r="C105" s="48" t="s">
        <v>8</v>
      </c>
      <c r="D105" s="39">
        <v>87.5</v>
      </c>
    </row>
    <row r="106" spans="1:4" s="26" customFormat="1" ht="26.25" hidden="1" customHeight="1" outlineLevel="1" x14ac:dyDescent="0.25">
      <c r="A106" s="30"/>
      <c r="B106" s="47" t="s">
        <v>105</v>
      </c>
      <c r="C106" s="48" t="s">
        <v>8</v>
      </c>
      <c r="D106" s="39">
        <v>75.599999999999994</v>
      </c>
    </row>
    <row r="107" spans="1:4" s="26" customFormat="1" ht="26.25" hidden="1" customHeight="1" outlineLevel="1" x14ac:dyDescent="0.25">
      <c r="A107" s="30"/>
      <c r="B107" s="47" t="s">
        <v>106</v>
      </c>
      <c r="C107" s="48" t="s">
        <v>8</v>
      </c>
      <c r="D107" s="39">
        <v>12.82</v>
      </c>
    </row>
    <row r="108" spans="1:4" s="26" customFormat="1" ht="26.25" hidden="1" customHeight="1" outlineLevel="1" x14ac:dyDescent="0.25">
      <c r="A108" s="30"/>
      <c r="B108" s="47" t="s">
        <v>107</v>
      </c>
      <c r="C108" s="48" t="s">
        <v>8</v>
      </c>
      <c r="D108" s="39">
        <v>32.4</v>
      </c>
    </row>
    <row r="109" spans="1:4" s="26" customFormat="1" ht="29.25" hidden="1" customHeight="1" outlineLevel="1" x14ac:dyDescent="0.25">
      <c r="A109" s="30"/>
      <c r="B109" s="47" t="s">
        <v>108</v>
      </c>
      <c r="C109" s="48" t="s">
        <v>8</v>
      </c>
      <c r="D109" s="39">
        <v>11.1</v>
      </c>
    </row>
    <row r="110" spans="1:4" s="26" customFormat="1" ht="29.25" hidden="1" customHeight="1" outlineLevel="1" x14ac:dyDescent="0.25">
      <c r="A110" s="30"/>
      <c r="B110" s="47" t="s">
        <v>109</v>
      </c>
      <c r="C110" s="48" t="s">
        <v>8</v>
      </c>
      <c r="D110" s="21">
        <v>29.472000000000001</v>
      </c>
    </row>
    <row r="111" spans="1:4" s="26" customFormat="1" ht="29.25" hidden="1" customHeight="1" outlineLevel="1" x14ac:dyDescent="0.25">
      <c r="A111" s="30"/>
      <c r="B111" s="47" t="s">
        <v>110</v>
      </c>
      <c r="C111" s="48" t="s">
        <v>8</v>
      </c>
      <c r="D111" s="21">
        <v>30.143999999999998</v>
      </c>
    </row>
    <row r="112" spans="1:4" s="26" customFormat="1" ht="29.25" hidden="1" customHeight="1" outlineLevel="1" x14ac:dyDescent="0.25">
      <c r="A112" s="30"/>
      <c r="B112" s="47" t="s">
        <v>111</v>
      </c>
      <c r="C112" s="48" t="s">
        <v>8</v>
      </c>
      <c r="D112" s="39">
        <v>12.06</v>
      </c>
    </row>
    <row r="113" spans="1:4" s="26" customFormat="1" ht="29.25" hidden="1" customHeight="1" outlineLevel="1" x14ac:dyDescent="0.25">
      <c r="A113" s="30"/>
      <c r="B113" s="47" t="s">
        <v>112</v>
      </c>
      <c r="C113" s="48" t="s">
        <v>8</v>
      </c>
      <c r="D113" s="39">
        <v>72</v>
      </c>
    </row>
    <row r="114" spans="1:4" s="26" customFormat="1" ht="29.25" hidden="1" customHeight="1" outlineLevel="1" x14ac:dyDescent="0.25">
      <c r="A114" s="30"/>
      <c r="B114" s="47" t="s">
        <v>113</v>
      </c>
      <c r="C114" s="48" t="s">
        <v>8</v>
      </c>
      <c r="D114" s="39">
        <v>3.36</v>
      </c>
    </row>
    <row r="115" spans="1:4" s="26" customFormat="1" ht="27" hidden="1" customHeight="1" outlineLevel="1" x14ac:dyDescent="0.25">
      <c r="A115" s="30"/>
      <c r="B115" s="47" t="s">
        <v>114</v>
      </c>
      <c r="C115" s="48" t="s">
        <v>8</v>
      </c>
      <c r="D115" s="39">
        <v>11.352</v>
      </c>
    </row>
    <row r="116" spans="1:4" s="26" customFormat="1" ht="30" hidden="1" customHeight="1" outlineLevel="1" x14ac:dyDescent="0.25">
      <c r="A116" s="30"/>
      <c r="B116" s="47" t="s">
        <v>115</v>
      </c>
      <c r="C116" s="48" t="s">
        <v>8</v>
      </c>
      <c r="D116" s="39">
        <v>57.6</v>
      </c>
    </row>
    <row r="117" spans="1:4" s="26" customFormat="1" ht="30" hidden="1" customHeight="1" outlineLevel="1" x14ac:dyDescent="0.25">
      <c r="A117" s="30"/>
      <c r="B117" s="47" t="s">
        <v>116</v>
      </c>
      <c r="C117" s="48" t="s">
        <v>8</v>
      </c>
      <c r="D117" s="21">
        <v>14.472</v>
      </c>
    </row>
    <row r="118" spans="1:4" s="13" customFormat="1" ht="31.5" customHeight="1" collapsed="1" x14ac:dyDescent="0.25">
      <c r="A118" s="65" t="s">
        <v>152</v>
      </c>
      <c r="B118" s="66" t="s">
        <v>180</v>
      </c>
      <c r="C118" s="67" t="s">
        <v>119</v>
      </c>
      <c r="D118" s="68">
        <v>89.05</v>
      </c>
    </row>
    <row r="119" spans="1:4" s="13" customFormat="1" ht="21.75" hidden="1" customHeight="1" outlineLevel="1" x14ac:dyDescent="0.25">
      <c r="A119" s="65"/>
      <c r="B119" s="69" t="s">
        <v>145</v>
      </c>
      <c r="C119" s="70" t="s">
        <v>119</v>
      </c>
      <c r="D119" s="71">
        <v>40</v>
      </c>
    </row>
    <row r="120" spans="1:4" s="13" customFormat="1" ht="20.25" hidden="1" customHeight="1" outlineLevel="1" x14ac:dyDescent="0.25">
      <c r="A120" s="65"/>
      <c r="B120" s="69" t="s">
        <v>144</v>
      </c>
      <c r="C120" s="70" t="s">
        <v>119</v>
      </c>
      <c r="D120" s="71">
        <v>4.8</v>
      </c>
    </row>
    <row r="121" spans="1:4" s="13" customFormat="1" ht="22.5" hidden="1" customHeight="1" outlineLevel="1" x14ac:dyDescent="0.25">
      <c r="A121" s="65"/>
      <c r="B121" s="69" t="s">
        <v>146</v>
      </c>
      <c r="C121" s="70" t="s">
        <v>119</v>
      </c>
      <c r="D121" s="71">
        <v>21.15</v>
      </c>
    </row>
    <row r="122" spans="1:4" s="13" customFormat="1" ht="20.25" hidden="1" customHeight="1" outlineLevel="1" x14ac:dyDescent="0.25">
      <c r="A122" s="65"/>
      <c r="B122" s="69" t="s">
        <v>148</v>
      </c>
      <c r="C122" s="70" t="s">
        <v>119</v>
      </c>
      <c r="D122" s="71">
        <v>9.3960000000000008</v>
      </c>
    </row>
    <row r="123" spans="1:4" s="13" customFormat="1" ht="20.25" hidden="1" customHeight="1" outlineLevel="1" x14ac:dyDescent="0.25">
      <c r="A123" s="65"/>
      <c r="B123" s="69" t="s">
        <v>147</v>
      </c>
      <c r="C123" s="70" t="s">
        <v>119</v>
      </c>
      <c r="D123" s="71">
        <v>5.87</v>
      </c>
    </row>
    <row r="124" spans="1:4" s="13" customFormat="1" ht="20.25" hidden="1" customHeight="1" outlineLevel="1" x14ac:dyDescent="0.25">
      <c r="A124" s="65"/>
      <c r="B124" s="69" t="s">
        <v>181</v>
      </c>
      <c r="C124" s="70" t="s">
        <v>119</v>
      </c>
      <c r="D124" s="71">
        <v>0.01</v>
      </c>
    </row>
    <row r="125" spans="1:4" s="13" customFormat="1" ht="20.25" hidden="1" customHeight="1" outlineLevel="1" x14ac:dyDescent="0.25">
      <c r="A125" s="65"/>
      <c r="B125" s="69" t="s">
        <v>149</v>
      </c>
      <c r="C125" s="70" t="s">
        <v>119</v>
      </c>
      <c r="D125" s="71">
        <v>0.05</v>
      </c>
    </row>
    <row r="126" spans="1:4" s="13" customFormat="1" ht="20.25" hidden="1" customHeight="1" outlineLevel="1" x14ac:dyDescent="0.25">
      <c r="A126" s="65"/>
      <c r="B126" s="69" t="s">
        <v>121</v>
      </c>
      <c r="C126" s="70" t="s">
        <v>122</v>
      </c>
      <c r="D126" s="72">
        <v>886</v>
      </c>
    </row>
    <row r="127" spans="1:4" s="13" customFormat="1" ht="21" customHeight="1" collapsed="1" x14ac:dyDescent="0.25">
      <c r="A127" s="65" t="s">
        <v>154</v>
      </c>
      <c r="B127" s="66" t="s">
        <v>120</v>
      </c>
      <c r="C127" s="67" t="s">
        <v>8</v>
      </c>
      <c r="D127" s="73">
        <v>2796.9</v>
      </c>
    </row>
    <row r="128" spans="1:4" s="13" customFormat="1" ht="21" hidden="1" customHeight="1" outlineLevel="1" x14ac:dyDescent="0.25">
      <c r="A128" s="65"/>
      <c r="B128" s="69" t="s">
        <v>183</v>
      </c>
      <c r="C128" s="70" t="s">
        <v>119</v>
      </c>
      <c r="D128" s="71">
        <f>D127*0.17/1000</f>
        <v>0.47547300000000009</v>
      </c>
    </row>
    <row r="129" spans="1:4" s="13" customFormat="1" ht="21" hidden="1" customHeight="1" outlineLevel="1" x14ac:dyDescent="0.25">
      <c r="A129" s="65"/>
      <c r="B129" s="69" t="s">
        <v>184</v>
      </c>
      <c r="C129" s="70" t="s">
        <v>119</v>
      </c>
      <c r="D129" s="71">
        <f>D127*0.17*2/1000</f>
        <v>0.95094600000000018</v>
      </c>
    </row>
    <row r="130" spans="1:4" s="13" customFormat="1" ht="21" customHeight="1" collapsed="1" x14ac:dyDescent="0.25">
      <c r="A130" s="65" t="s">
        <v>155</v>
      </c>
      <c r="B130" s="66" t="s">
        <v>179</v>
      </c>
      <c r="C130" s="67" t="s">
        <v>8</v>
      </c>
      <c r="D130" s="73">
        <f>D127</f>
        <v>2796.9</v>
      </c>
    </row>
    <row r="131" spans="1:4" s="13" customFormat="1" ht="31.5" hidden="1" customHeight="1" outlineLevel="3" x14ac:dyDescent="0.25">
      <c r="A131" s="52"/>
      <c r="B131" s="53" t="s">
        <v>123</v>
      </c>
      <c r="C131" s="54" t="s">
        <v>119</v>
      </c>
      <c r="D131" s="55">
        <f>D130*2.31/1000</f>
        <v>6.460839</v>
      </c>
    </row>
    <row r="132" spans="1:4" s="26" customFormat="1" ht="50.25" customHeight="1" collapsed="1" x14ac:dyDescent="0.25">
      <c r="A132" s="27" t="s">
        <v>9</v>
      </c>
      <c r="B132" s="40" t="s">
        <v>163</v>
      </c>
      <c r="C132" s="33" t="s">
        <v>150</v>
      </c>
      <c r="D132" s="34" t="str">
        <f>D133</f>
        <v>3443,68/540,62</v>
      </c>
    </row>
    <row r="133" spans="1:4" s="26" customFormat="1" ht="64.5" hidden="1" customHeight="1" outlineLevel="1" x14ac:dyDescent="0.25">
      <c r="A133" s="30" t="s">
        <v>156</v>
      </c>
      <c r="B133" s="35" t="s">
        <v>164</v>
      </c>
      <c r="C133" s="32" t="s">
        <v>150</v>
      </c>
      <c r="D133" s="23" t="s">
        <v>165</v>
      </c>
    </row>
    <row r="134" spans="1:4" s="13" customFormat="1" ht="31.5" hidden="1" customHeight="1" outlineLevel="1" collapsed="1" x14ac:dyDescent="0.25">
      <c r="A134" s="65" t="s">
        <v>157</v>
      </c>
      <c r="B134" s="66" t="s">
        <v>166</v>
      </c>
      <c r="C134" s="67" t="s">
        <v>119</v>
      </c>
      <c r="D134" s="68">
        <v>24.260999999999999</v>
      </c>
    </row>
    <row r="135" spans="1:4" s="13" customFormat="1" ht="21.75" hidden="1" customHeight="1" outlineLevel="2" x14ac:dyDescent="0.25">
      <c r="A135" s="65"/>
      <c r="B135" s="62" t="s">
        <v>160</v>
      </c>
      <c r="C135" s="48" t="s">
        <v>119</v>
      </c>
      <c r="D135" s="39">
        <v>20.66</v>
      </c>
    </row>
    <row r="136" spans="1:4" s="13" customFormat="1" ht="20.25" hidden="1" customHeight="1" outlineLevel="2" x14ac:dyDescent="0.25">
      <c r="A136" s="65"/>
      <c r="B136" s="62" t="s">
        <v>161</v>
      </c>
      <c r="C136" s="48" t="s">
        <v>119</v>
      </c>
      <c r="D136" s="21">
        <v>1.82</v>
      </c>
    </row>
    <row r="137" spans="1:4" s="13" customFormat="1" ht="22.5" hidden="1" customHeight="1" outlineLevel="2" x14ac:dyDescent="0.25">
      <c r="A137" s="65"/>
      <c r="B137" s="62" t="s">
        <v>182</v>
      </c>
      <c r="C137" s="48" t="s">
        <v>119</v>
      </c>
      <c r="D137" s="39">
        <v>1.34</v>
      </c>
    </row>
    <row r="138" spans="1:4" s="13" customFormat="1" ht="20.25" hidden="1" customHeight="1" outlineLevel="2" x14ac:dyDescent="0.25">
      <c r="A138" s="65"/>
      <c r="B138" s="62" t="s">
        <v>121</v>
      </c>
      <c r="C138" s="48" t="s">
        <v>122</v>
      </c>
      <c r="D138" s="25">
        <v>70</v>
      </c>
    </row>
    <row r="139" spans="1:4" s="13" customFormat="1" ht="21" hidden="1" customHeight="1" outlineLevel="1" collapsed="1" x14ac:dyDescent="0.25">
      <c r="A139" s="65" t="s">
        <v>158</v>
      </c>
      <c r="B139" s="66" t="s">
        <v>120</v>
      </c>
      <c r="C139" s="67" t="s">
        <v>8</v>
      </c>
      <c r="D139" s="73">
        <v>491</v>
      </c>
    </row>
    <row r="140" spans="1:4" s="13" customFormat="1" ht="21" hidden="1" customHeight="1" outlineLevel="1" x14ac:dyDescent="0.25">
      <c r="A140" s="74"/>
      <c r="B140" s="69" t="s">
        <v>183</v>
      </c>
      <c r="C140" s="70" t="s">
        <v>119</v>
      </c>
      <c r="D140" s="71">
        <f>D139*0.17/1000</f>
        <v>8.3470000000000016E-2</v>
      </c>
    </row>
    <row r="141" spans="1:4" s="13" customFormat="1" ht="21" hidden="1" customHeight="1" outlineLevel="1" x14ac:dyDescent="0.25">
      <c r="A141" s="74"/>
      <c r="B141" s="69" t="s">
        <v>185</v>
      </c>
      <c r="C141" s="70" t="s">
        <v>119</v>
      </c>
      <c r="D141" s="71">
        <f>D139*0.17*2/1000</f>
        <v>0.16694000000000003</v>
      </c>
    </row>
    <row r="142" spans="1:4" s="26" customFormat="1" ht="74.25" customHeight="1" collapsed="1" x14ac:dyDescent="0.25">
      <c r="A142" s="27" t="s">
        <v>10</v>
      </c>
      <c r="B142" s="40" t="s">
        <v>195</v>
      </c>
      <c r="C142" s="33" t="s">
        <v>8</v>
      </c>
      <c r="D142" s="34">
        <f>D143</f>
        <v>252.51</v>
      </c>
    </row>
    <row r="143" spans="1:4" s="26" customFormat="1" ht="26.25" hidden="1" customHeight="1" outlineLevel="1" x14ac:dyDescent="0.25">
      <c r="A143" s="30" t="s">
        <v>159</v>
      </c>
      <c r="B143" s="58" t="s">
        <v>189</v>
      </c>
      <c r="C143" s="59" t="s">
        <v>8</v>
      </c>
      <c r="D143" s="60">
        <f>D144</f>
        <v>252.51</v>
      </c>
    </row>
    <row r="144" spans="1:4" s="26" customFormat="1" ht="22.5" hidden="1" customHeight="1" outlineLevel="1" x14ac:dyDescent="0.25">
      <c r="A144" s="30" t="s">
        <v>187</v>
      </c>
      <c r="B144" s="58" t="s">
        <v>191</v>
      </c>
      <c r="C144" s="59" t="s">
        <v>8</v>
      </c>
      <c r="D144" s="60">
        <v>252.51</v>
      </c>
    </row>
    <row r="145" spans="1:5" s="26" customFormat="1" ht="21.75" hidden="1" customHeight="1" outlineLevel="1" x14ac:dyDescent="0.25">
      <c r="A145" s="30" t="s">
        <v>188</v>
      </c>
      <c r="B145" s="58" t="s">
        <v>190</v>
      </c>
      <c r="C145" s="59" t="s">
        <v>8</v>
      </c>
      <c r="D145" s="60">
        <v>127.66</v>
      </c>
    </row>
    <row r="146" spans="1:5" s="26" customFormat="1" ht="77.25" customHeight="1" x14ac:dyDescent="0.25">
      <c r="A146" s="27" t="s">
        <v>167</v>
      </c>
      <c r="B146" s="40" t="s">
        <v>192</v>
      </c>
      <c r="C146" s="33" t="s">
        <v>8</v>
      </c>
      <c r="D146" s="34">
        <v>1140.48</v>
      </c>
    </row>
    <row r="147" spans="1:5" s="26" customFormat="1" ht="31.5" outlineLevel="1" x14ac:dyDescent="0.25">
      <c r="A147" s="57" t="s">
        <v>168</v>
      </c>
      <c r="B147" s="58" t="s">
        <v>136</v>
      </c>
      <c r="C147" s="59" t="s">
        <v>8</v>
      </c>
      <c r="D147" s="60">
        <v>1140.48</v>
      </c>
    </row>
    <row r="148" spans="1:5" s="26" customFormat="1" ht="36" customHeight="1" outlineLevel="1" x14ac:dyDescent="0.25">
      <c r="A148" s="57" t="s">
        <v>169</v>
      </c>
      <c r="B148" s="58" t="s">
        <v>162</v>
      </c>
      <c r="C148" s="59" t="s">
        <v>8</v>
      </c>
      <c r="D148" s="60">
        <f>D147*1.07</f>
        <v>1220.3136000000002</v>
      </c>
    </row>
    <row r="149" spans="1:5" s="26" customFormat="1" ht="36" customHeight="1" outlineLevel="1" x14ac:dyDescent="0.25">
      <c r="A149" s="57" t="s">
        <v>170</v>
      </c>
      <c r="B149" s="58" t="s">
        <v>186</v>
      </c>
      <c r="C149" s="59" t="s">
        <v>8</v>
      </c>
      <c r="D149" s="60">
        <v>150.97999999999999</v>
      </c>
    </row>
    <row r="150" spans="1:5" s="26" customFormat="1" ht="18.75" customHeight="1" x14ac:dyDescent="0.25">
      <c r="A150" s="84" t="s">
        <v>118</v>
      </c>
      <c r="B150" s="85"/>
      <c r="C150" s="43"/>
      <c r="D150" s="44"/>
    </row>
    <row r="151" spans="1:5" s="6" customFormat="1" ht="121.5" customHeight="1" x14ac:dyDescent="0.25">
      <c r="A151" s="20" t="s">
        <v>12</v>
      </c>
      <c r="B151" s="36" t="s">
        <v>196</v>
      </c>
      <c r="C151" s="7" t="s">
        <v>8</v>
      </c>
      <c r="D151" s="38">
        <f>SUM(D152:D173)</f>
        <v>1422.9400000000005</v>
      </c>
    </row>
    <row r="152" spans="1:5" s="6" customFormat="1" ht="73.5" customHeight="1" outlineLevel="1" x14ac:dyDescent="0.25">
      <c r="A152" s="8"/>
      <c r="B152" s="37" t="s">
        <v>201</v>
      </c>
      <c r="C152" s="22" t="s">
        <v>8</v>
      </c>
      <c r="D152" s="76">
        <v>263.74</v>
      </c>
    </row>
    <row r="153" spans="1:5" s="6" customFormat="1" ht="22.5" customHeight="1" outlineLevel="1" x14ac:dyDescent="0.25">
      <c r="A153" s="8"/>
      <c r="B153" s="37" t="s">
        <v>197</v>
      </c>
      <c r="C153" s="22" t="s">
        <v>8</v>
      </c>
      <c r="D153" s="76">
        <v>11.5</v>
      </c>
    </row>
    <row r="154" spans="1:5" s="6" customFormat="1" ht="55.5" customHeight="1" outlineLevel="1" x14ac:dyDescent="0.25">
      <c r="A154" s="8"/>
      <c r="B154" s="37" t="s">
        <v>200</v>
      </c>
      <c r="C154" s="22" t="s">
        <v>8</v>
      </c>
      <c r="D154" s="76">
        <v>18.7</v>
      </c>
    </row>
    <row r="155" spans="1:5" s="6" customFormat="1" ht="26.25" customHeight="1" outlineLevel="1" x14ac:dyDescent="0.25">
      <c r="A155" s="8"/>
      <c r="B155" s="37" t="s">
        <v>198</v>
      </c>
      <c r="C155" s="22" t="s">
        <v>8</v>
      </c>
      <c r="D155" s="76">
        <v>11.5</v>
      </c>
    </row>
    <row r="156" spans="1:5" s="6" customFormat="1" ht="72.75" customHeight="1" x14ac:dyDescent="0.25">
      <c r="A156" s="8"/>
      <c r="B156" s="37" t="s">
        <v>199</v>
      </c>
      <c r="C156" s="22" t="s">
        <v>8</v>
      </c>
      <c r="D156" s="76">
        <v>18.3</v>
      </c>
    </row>
    <row r="157" spans="1:5" ht="73.5" customHeight="1" x14ac:dyDescent="0.25">
      <c r="A157" s="17"/>
      <c r="B157" s="37" t="s">
        <v>202</v>
      </c>
      <c r="C157" s="22" t="s">
        <v>8</v>
      </c>
      <c r="D157" s="82">
        <v>19.399999999999999</v>
      </c>
      <c r="E157" s="6"/>
    </row>
    <row r="158" spans="1:5" ht="94.5" customHeight="1" x14ac:dyDescent="0.25">
      <c r="A158" s="15"/>
      <c r="B158" s="37" t="s">
        <v>203</v>
      </c>
      <c r="C158" s="22" t="s">
        <v>8</v>
      </c>
      <c r="D158" s="82">
        <v>313.60000000000002</v>
      </c>
      <c r="E158" s="6"/>
    </row>
    <row r="159" spans="1:5" ht="47.25" customHeight="1" x14ac:dyDescent="0.25">
      <c r="A159" s="17"/>
      <c r="B159" s="37" t="s">
        <v>204</v>
      </c>
      <c r="C159" s="22" t="s">
        <v>8</v>
      </c>
      <c r="D159" s="82">
        <v>156.9</v>
      </c>
      <c r="E159" s="6"/>
    </row>
    <row r="160" spans="1:5" ht="92.25" customHeight="1" x14ac:dyDescent="0.25">
      <c r="A160" s="15"/>
      <c r="B160" s="37" t="s">
        <v>205</v>
      </c>
      <c r="C160" s="22" t="s">
        <v>8</v>
      </c>
      <c r="D160" s="82">
        <v>123.3</v>
      </c>
      <c r="E160" s="6"/>
    </row>
    <row r="161" spans="1:5" ht="75" customHeight="1" x14ac:dyDescent="0.25">
      <c r="A161" s="17"/>
      <c r="B161" s="37" t="s">
        <v>213</v>
      </c>
      <c r="C161" s="22" t="s">
        <v>8</v>
      </c>
      <c r="D161" s="82">
        <v>273.3</v>
      </c>
      <c r="E161" s="6"/>
    </row>
    <row r="162" spans="1:5" ht="24" customHeight="1" x14ac:dyDescent="0.25">
      <c r="A162" s="78"/>
      <c r="B162" s="77" t="s">
        <v>206</v>
      </c>
      <c r="C162" s="22" t="s">
        <v>8</v>
      </c>
      <c r="D162" s="79">
        <v>15.9</v>
      </c>
      <c r="E162" s="6"/>
    </row>
    <row r="163" spans="1:5" ht="65.25" customHeight="1" x14ac:dyDescent="0.25">
      <c r="A163" s="78"/>
      <c r="B163" s="77" t="s">
        <v>208</v>
      </c>
      <c r="C163" s="22" t="s">
        <v>8</v>
      </c>
      <c r="D163" s="79">
        <v>22.5</v>
      </c>
      <c r="E163" s="6"/>
    </row>
    <row r="164" spans="1:5" ht="64.5" customHeight="1" x14ac:dyDescent="0.25">
      <c r="A164" s="17"/>
      <c r="B164" s="77" t="s">
        <v>207</v>
      </c>
      <c r="C164" s="22" t="s">
        <v>8</v>
      </c>
      <c r="D164" s="81">
        <v>15.9</v>
      </c>
      <c r="E164" s="6"/>
    </row>
    <row r="165" spans="1:5" ht="30" customHeight="1" x14ac:dyDescent="0.25">
      <c r="A165" s="78"/>
      <c r="B165" s="77" t="s">
        <v>209</v>
      </c>
      <c r="C165" s="22" t="s">
        <v>8</v>
      </c>
      <c r="D165" s="79">
        <v>15.2</v>
      </c>
      <c r="E165" s="6"/>
    </row>
    <row r="166" spans="1:5" ht="24" customHeight="1" x14ac:dyDescent="0.25">
      <c r="A166" s="78"/>
      <c r="B166" s="77" t="s">
        <v>210</v>
      </c>
      <c r="C166" s="22" t="s">
        <v>8</v>
      </c>
      <c r="D166" s="80">
        <v>7</v>
      </c>
      <c r="E166" s="6"/>
    </row>
    <row r="167" spans="1:5" ht="26.25" customHeight="1" x14ac:dyDescent="0.25">
      <c r="A167" s="78"/>
      <c r="B167" s="77" t="s">
        <v>211</v>
      </c>
      <c r="C167" s="22" t="s">
        <v>8</v>
      </c>
      <c r="D167" s="79">
        <v>15.9</v>
      </c>
      <c r="E167" s="6"/>
    </row>
    <row r="168" spans="1:5" ht="26.25" customHeight="1" x14ac:dyDescent="0.25">
      <c r="A168" s="78"/>
      <c r="B168" s="77" t="s">
        <v>212</v>
      </c>
      <c r="C168" s="22" t="s">
        <v>8</v>
      </c>
      <c r="D168" s="79">
        <v>17.5</v>
      </c>
      <c r="E168" s="6"/>
    </row>
    <row r="169" spans="1:5" ht="73.5" customHeight="1" outlineLevel="1" x14ac:dyDescent="0.25">
      <c r="A169" s="78"/>
      <c r="B169" s="77" t="s">
        <v>214</v>
      </c>
      <c r="C169" s="22" t="s">
        <v>8</v>
      </c>
      <c r="D169" s="79">
        <v>12.7</v>
      </c>
      <c r="E169" s="6"/>
    </row>
    <row r="170" spans="1:5" ht="69" customHeight="1" outlineLevel="1" x14ac:dyDescent="0.25">
      <c r="A170" s="78"/>
      <c r="B170" s="77" t="s">
        <v>217</v>
      </c>
      <c r="C170" s="22" t="s">
        <v>8</v>
      </c>
      <c r="D170" s="79">
        <v>8.6999999999999993</v>
      </c>
      <c r="E170" s="6"/>
    </row>
    <row r="171" spans="1:5" ht="29.25" customHeight="1" outlineLevel="1" x14ac:dyDescent="0.25">
      <c r="A171" s="78"/>
      <c r="B171" s="77" t="s">
        <v>218</v>
      </c>
      <c r="C171" s="22" t="s">
        <v>8</v>
      </c>
      <c r="D171" s="79">
        <v>26.4</v>
      </c>
      <c r="E171" s="6"/>
    </row>
    <row r="172" spans="1:5" ht="62.25" customHeight="1" outlineLevel="1" x14ac:dyDescent="0.25">
      <c r="A172" s="78"/>
      <c r="B172" s="77" t="s">
        <v>215</v>
      </c>
      <c r="C172" s="22" t="s">
        <v>8</v>
      </c>
      <c r="D172" s="79">
        <v>8.6999999999999993</v>
      </c>
      <c r="E172" s="6"/>
    </row>
    <row r="173" spans="1:5" ht="59.25" customHeight="1" x14ac:dyDescent="0.25">
      <c r="A173" s="17"/>
      <c r="B173" s="37" t="s">
        <v>216</v>
      </c>
      <c r="C173" s="22" t="s">
        <v>8</v>
      </c>
      <c r="D173" s="39">
        <v>46.3</v>
      </c>
      <c r="E173" s="6"/>
    </row>
    <row r="174" spans="1:5" ht="21" customHeight="1" x14ac:dyDescent="0.25">
      <c r="A174" s="86" t="s">
        <v>13</v>
      </c>
      <c r="B174" s="87"/>
      <c r="C174" s="45"/>
      <c r="D174" s="46"/>
    </row>
    <row r="175" spans="1:5" ht="21.75" customHeight="1" collapsed="1" x14ac:dyDescent="0.25">
      <c r="A175" s="18" t="s">
        <v>14</v>
      </c>
      <c r="B175" s="36" t="s">
        <v>173</v>
      </c>
      <c r="C175" s="7" t="s">
        <v>7</v>
      </c>
      <c r="D175" s="24" t="s">
        <v>135</v>
      </c>
    </row>
    <row r="176" spans="1:5" ht="114" hidden="1" customHeight="1" outlineLevel="1" x14ac:dyDescent="0.25">
      <c r="A176" s="17"/>
      <c r="B176" s="37" t="s">
        <v>172</v>
      </c>
      <c r="C176" s="22" t="s">
        <v>7</v>
      </c>
      <c r="D176" s="21" t="s">
        <v>124</v>
      </c>
    </row>
    <row r="177" spans="1:6" ht="117.75" hidden="1" customHeight="1" outlineLevel="1" x14ac:dyDescent="0.25">
      <c r="A177" s="17"/>
      <c r="B177" s="37" t="s">
        <v>133</v>
      </c>
      <c r="C177" s="22" t="s">
        <v>7</v>
      </c>
      <c r="D177" s="21" t="s">
        <v>125</v>
      </c>
    </row>
    <row r="178" spans="1:6" ht="120" hidden="1" customHeight="1" outlineLevel="1" x14ac:dyDescent="0.25">
      <c r="A178" s="17"/>
      <c r="B178" s="37" t="s">
        <v>132</v>
      </c>
      <c r="C178" s="22" t="s">
        <v>7</v>
      </c>
      <c r="D178" s="21" t="s">
        <v>126</v>
      </c>
      <c r="E178" s="1">
        <v>1500</v>
      </c>
      <c r="F178" s="1">
        <v>2100</v>
      </c>
    </row>
    <row r="179" spans="1:6" ht="117" hidden="1" customHeight="1" outlineLevel="1" x14ac:dyDescent="0.25">
      <c r="A179" s="18"/>
      <c r="B179" s="16" t="s">
        <v>131</v>
      </c>
      <c r="C179" s="22" t="s">
        <v>7</v>
      </c>
      <c r="D179" s="19" t="s">
        <v>127</v>
      </c>
    </row>
    <row r="180" spans="1:6" ht="117" hidden="1" customHeight="1" outlineLevel="1" x14ac:dyDescent="0.25">
      <c r="A180" s="18"/>
      <c r="B180" s="16" t="s">
        <v>130</v>
      </c>
      <c r="C180" s="22" t="s">
        <v>7</v>
      </c>
      <c r="D180" s="19" t="s">
        <v>128</v>
      </c>
    </row>
    <row r="181" spans="1:6" ht="135" hidden="1" customHeight="1" outlineLevel="1" x14ac:dyDescent="0.25">
      <c r="A181" s="15"/>
      <c r="B181" s="37" t="s">
        <v>134</v>
      </c>
      <c r="C181" s="22" t="s">
        <v>7</v>
      </c>
      <c r="D181" s="56" t="s">
        <v>129</v>
      </c>
    </row>
  </sheetData>
  <mergeCells count="12">
    <mergeCell ref="E11:F11"/>
    <mergeCell ref="A150:B150"/>
    <mergeCell ref="A174:B174"/>
    <mergeCell ref="A1:D1"/>
    <mergeCell ref="A2:D2"/>
    <mergeCell ref="A3:D3"/>
    <mergeCell ref="B5:D5"/>
    <mergeCell ref="A12:B12"/>
    <mergeCell ref="B6:D6"/>
    <mergeCell ref="B7:D7"/>
    <mergeCell ref="B8:D8"/>
    <mergeCell ref="B9:D9"/>
  </mergeCells>
  <phoneticPr fontId="12" type="noConversion"/>
  <pageMargins left="0.39370078740157483" right="0.19685039370078741" top="0.39370078740157483" bottom="0.19685039370078741" header="0.51181102362204722" footer="0.15748031496062992"/>
  <pageSetup paperSize="8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Кашуба Алла Владимировна</dc:creator>
  <cp:lastModifiedBy>Коробова Ирина Олеговна</cp:lastModifiedBy>
  <cp:lastPrinted>2025-08-14T09:19:45Z</cp:lastPrinted>
  <dcterms:created xsi:type="dcterms:W3CDTF">2015-06-05T18:19:34Z</dcterms:created>
  <dcterms:modified xsi:type="dcterms:W3CDTF">2025-12-02T09:12:12Z</dcterms:modified>
</cp:coreProperties>
</file>