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O:\Департамент строительства уникальных объектов\023_Чита\00_Тендеры\3. Тендер 874_0 цикл_1 очередь_Чита — поз. 2.2-2.3 (ФП, КЖ ниже нуля)\"/>
    </mc:Choice>
  </mc:AlternateContent>
  <xr:revisionPtr revIDLastSave="0" documentId="13_ncr:1_{91474521-005A-4DC8-9373-96DD9C52F7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Лист1!$A$8:$P$109</definedName>
    <definedName name="_xlnm.Print_Area" localSheetId="0">Лист1!$A$8:$K$108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4" i="1" l="1"/>
  <c r="D73" i="1" l="1"/>
  <c r="D86" i="1"/>
  <c r="D95" i="1"/>
  <c r="D15" i="1"/>
  <c r="D10" i="1"/>
  <c r="C10" i="1"/>
  <c r="D34" i="1" l="1"/>
</calcChain>
</file>

<file path=xl/sharedStrings.xml><?xml version="1.0" encoding="utf-8"?>
<sst xmlns="http://schemas.openxmlformats.org/spreadsheetml/2006/main" count="250" uniqueCount="109">
  <si>
    <t>м3</t>
  </si>
  <si>
    <t>№ п/п</t>
  </si>
  <si>
    <t>Наименование</t>
  </si>
  <si>
    <t>Ед. изм.</t>
  </si>
  <si>
    <t>Кол-во</t>
  </si>
  <si>
    <t>Масса всего, кг.</t>
  </si>
  <si>
    <t>Примечание</t>
  </si>
  <si>
    <t>2</t>
  </si>
  <si>
    <t>1</t>
  </si>
  <si>
    <t>Стоимость материала всего,
руб. с НДС</t>
  </si>
  <si>
    <t>Стоимость работ всего,
руб. с НДС</t>
  </si>
  <si>
    <t>Стоимость Итого,
руб. с НДС</t>
  </si>
  <si>
    <t>Разработка котлована механизированным способом (эксковатором) с последующим вывозом грунта автосамосвалами на полигон на расстояние до 35 км</t>
  </si>
  <si>
    <t>Обратная засыпка пазух котлована песком средней крупности с послойным уплотнением высотой до 300 мм с коэф.уплотнения 0,95</t>
  </si>
  <si>
    <t>3</t>
  </si>
  <si>
    <t>4</t>
  </si>
  <si>
    <t xml:space="preserve">Земляные работы. </t>
  </si>
  <si>
    <t>м2</t>
  </si>
  <si>
    <t>шт</t>
  </si>
  <si>
    <t>пм</t>
  </si>
  <si>
    <t>I</t>
  </si>
  <si>
    <t>II</t>
  </si>
  <si>
    <r>
      <t xml:space="preserve">Цена материала
за ед.,
</t>
    </r>
    <r>
      <rPr>
        <b/>
        <i/>
        <sz val="9"/>
        <color theme="1"/>
        <rFont val="Times New Roman"/>
        <family val="1"/>
        <charset val="204"/>
      </rPr>
      <t>руб. с НДС</t>
    </r>
  </si>
  <si>
    <r>
      <t xml:space="preserve">Цена работ
за ед.,
</t>
    </r>
    <r>
      <rPr>
        <b/>
        <i/>
        <sz val="9"/>
        <color theme="1"/>
        <rFont val="Times New Roman"/>
        <family val="1"/>
        <charset val="204"/>
      </rPr>
      <t>руб. с НДС</t>
    </r>
  </si>
  <si>
    <t>5</t>
  </si>
  <si>
    <t>Выравнивание основания дна котлована песком средней крупности на толщину до 100 мм с последующим уплотнением для устройства бетонной подготовки</t>
  </si>
  <si>
    <t>Доработка дна котлована ручным способом до проектных отметок</t>
  </si>
  <si>
    <t>тн</t>
  </si>
  <si>
    <t xml:space="preserve">Бетон В7,5 </t>
  </si>
  <si>
    <t>III</t>
  </si>
  <si>
    <t>Устройство бетонной подготовки толщиной 100 мм</t>
  </si>
  <si>
    <t>6</t>
  </si>
  <si>
    <t>7</t>
  </si>
  <si>
    <t xml:space="preserve">Армирование плиты </t>
  </si>
  <si>
    <t>Арматура d10 А500С вес 1 пм-0,617 кг, ГОСТ 34028-2016</t>
  </si>
  <si>
    <t>Арматура d12 А500С вес 1 пм-0,888 кг, ГОСТ 34028-2016</t>
  </si>
  <si>
    <t>Арматура d16 А500С вес 1 пм-1,578 кг, ГОСТ 34028-2016</t>
  </si>
  <si>
    <t>Арматура d20 А500С вес 1 пм-2,486 кг, ГОСТ 34028-2016</t>
  </si>
  <si>
    <t>Арматура d25 А500С вес 1 пм-3,853 кг, ГОСТ 34028-2016</t>
  </si>
  <si>
    <t>Арматура d28 А500С вес 1 пм- 4,834 кг, ГОСТ 34028-2016</t>
  </si>
  <si>
    <t>Плита полистирольная экструзированная Пеноплекс 25, g-25кг/м3, t-50 мм (или аналог), ТУ 5767-002-46261013-99</t>
  </si>
  <si>
    <t>8</t>
  </si>
  <si>
    <t>Установка гидрошпонки</t>
  </si>
  <si>
    <t>Гидрошпонка FM-140/50, Технониколь, (или аналог)</t>
  </si>
  <si>
    <t>Гидрошпонка IE-C 320/6, Союз,  (или аналог)</t>
  </si>
  <si>
    <t>Гидрошпонка FM-260/50, Технониколь, (или аналог)</t>
  </si>
  <si>
    <t>Гидрошпонка внутренняя HVS 125/1-6, Союз, (или аналог)</t>
  </si>
  <si>
    <t>Бетон В25, F150, W10</t>
  </si>
  <si>
    <t>Бетонирование фундаментной плиты (коэф. армирования=0,135)</t>
  </si>
  <si>
    <t>Устройство опалубки высотой 0,85 м</t>
  </si>
  <si>
    <t>Строительство подобъекта (поз. 2.2-2.3) "Жилой дом со встроенными помещениями общественно-делового и коммерческого назначения на первом этаже здания и встроенно-пристроенным поликлиническим учреждением"</t>
  </si>
  <si>
    <t>II.1</t>
  </si>
  <si>
    <t>II.2</t>
  </si>
  <si>
    <t>Устройство пристенного кольцевого дренажа</t>
  </si>
  <si>
    <t>шт.</t>
  </si>
  <si>
    <t>Колодец пластиковый Dn1000 H4000 мм, приваренное дно</t>
  </si>
  <si>
    <t>Люк дренажный с литерой "Д"</t>
  </si>
  <si>
    <t>компл.</t>
  </si>
  <si>
    <t>Труба дренажная 160/136 SN16 ПП перфорированная ГОСТ-Р 54475-2011</t>
  </si>
  <si>
    <t>Разработка грунта под устройство дренажной системы в существующем котловане</t>
  </si>
  <si>
    <t>Устройство подбетонки под колодцы</t>
  </si>
  <si>
    <t>Бетон В7,5</t>
  </si>
  <si>
    <t>Песок средней крупности</t>
  </si>
  <si>
    <t>Устройство песчаного основания под трубу толщиной 100 мм и засыпка трубы на высоту 500 мм</t>
  </si>
  <si>
    <t>Защита дренажной трубы от засора перфорации, путем оборачиваемости трубы щебнем и геотекстиля</t>
  </si>
  <si>
    <t>Горловина на колодец дренажный 1000 мм</t>
  </si>
  <si>
    <t>Бетон класса В25, F150, W10</t>
  </si>
  <si>
    <t>Труба канализационная ПНД SN16 160 мм (для врезки в систему водостока)</t>
  </si>
  <si>
    <t>Врезка в систему водостока</t>
  </si>
  <si>
    <t xml:space="preserve">Прокладка дренажной трубы </t>
  </si>
  <si>
    <t>Прокладка сливной трубы в систему водостока</t>
  </si>
  <si>
    <t>Монолитные работы подземной части (фундаменты, стены и пилоны и плит перекрытия)</t>
  </si>
  <si>
    <t>Труба 377х7х250 ГОСТ 10704-91/ С245 ГОСТ 27772-2015</t>
  </si>
  <si>
    <t>Труба 325х7х250 ГОСТ 10704-91 С245 ГОСТ 27772-2015</t>
  </si>
  <si>
    <t>Арматура d8 А500С вес 1 пм-0,395 кг, ГОСТ 34028-2016</t>
  </si>
  <si>
    <t>Арматура d6 А240 вес 1 пм-0,222 кг, ГОСТ 34028-2016</t>
  </si>
  <si>
    <t>Устройство плит перекрытия подвала на отм.-0,16; -0,56</t>
  </si>
  <si>
    <t>Лестница Л-2 (1 шт. 4 метра)</t>
  </si>
  <si>
    <t>Щебень гранитный фракция 20-40 мм</t>
  </si>
  <si>
    <t>Геотекстиль в 2 слоя</t>
  </si>
  <si>
    <t>Устройство гидроизоляции оклеичной Технониколь ЭПП в 2 слоя</t>
  </si>
  <si>
    <t>Гидроизоляционные работы подземной части (ФП, стены и приямки)</t>
  </si>
  <si>
    <t>Гидроизоляция оклеичная Технониколь ЭПП</t>
  </si>
  <si>
    <t>Устройство колодцев</t>
  </si>
  <si>
    <t>Добавка Пенетрон Адмикс (расход 4 кг/м3)</t>
  </si>
  <si>
    <t>Устройство вертикальных конструкций (в т.ч. пилоны и стены) (коэф.армирования 0,225)</t>
  </si>
  <si>
    <t>II.3</t>
  </si>
  <si>
    <t>II.4</t>
  </si>
  <si>
    <t>Арматура d14 А500С вес 1 пм-1,21 кг, ГОСТ 34028-2016</t>
  </si>
  <si>
    <t>Бетонирование вертикальных конструкций</t>
  </si>
  <si>
    <t>Армирование вертикальных конструкций</t>
  </si>
  <si>
    <t>Праймер  Технониколь 01 (расход 0,35кг/м2)</t>
  </si>
  <si>
    <t>Устройство фундаментной плиты ФП3 (S=721,3м2*0,4м)</t>
  </si>
  <si>
    <t>Устройство фундаментной плиты ФП3.1 (S=1165,64м2*0,9м)</t>
  </si>
  <si>
    <t>Бетонирование плит перекрытия</t>
  </si>
  <si>
    <t>Армирование плит перекрытия</t>
  </si>
  <si>
    <t>Устройство лестниц подвала</t>
  </si>
  <si>
    <t>Бетонирование лестниц</t>
  </si>
  <si>
    <t>Армирование лестниц</t>
  </si>
  <si>
    <t>II.5</t>
  </si>
  <si>
    <t>кг</t>
  </si>
  <si>
    <t>на устройство нулевого цикла (фундамента и конструкций подземной части здания) поз. 2.2-2.3 (1 очередь)</t>
  </si>
  <si>
    <t>Объект: «Жилой дом со встроенными помещениями общественно-делового и коммерческого назначения на первом этаже здания» поз. 3.1, 2,2-2,3, 2,1 при строительстве жилого комплекса со встроенными помещениями общественного-делового, коммерческого назначения и поликлиническим учреждением по адресу: г. Чита, ул. 1-я Коллективная</t>
  </si>
  <si>
    <t>Основание:</t>
  </si>
  <si>
    <t>Рабочая документация шифр 24-04-КЖ.2-0.1 (поз. 2.2-2.3), лист 2, план котлована (без ВПР)</t>
  </si>
  <si>
    <t>Рабочая документация шифр 24-04-КР.2 (поз. 2.2-2.3) "Конструктивные решения"</t>
  </si>
  <si>
    <t>IV</t>
  </si>
  <si>
    <t>п.м.</t>
  </si>
  <si>
    <t>Ведомость объема работ (ВОР)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</si>
</sst>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"/>
    <numFmt numFmtId="166" formatCode="0.000"/>
    <numFmt numFmtId="167" formatCode="_-* #,##0.00\ _₽_-;\-* #,##0.00\ _₽_-;_-* &quot;-&quot;??\ _₽_-;_-@_-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3" fillId="0" borderId="0"/>
    <xf numFmtId="43" fontId="14" fillId="0" borderId="0" applyFont="0" applyFill="0" applyBorder="0" applyAlignment="0" applyProtection="0"/>
  </cellStyleXfs>
  <cellXfs count="125">
    <xf numFmtId="0" fontId="0" fillId="0" borderId="0" xfId="0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166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6" fontId="8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166" fontId="8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166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166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164" fontId="7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3" fontId="7" fillId="2" borderId="1" xfId="2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43" fontId="7" fillId="3" borderId="1" xfId="2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/>
    </xf>
    <xf numFmtId="43" fontId="7" fillId="3" borderId="1" xfId="2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 applyAlignment="1">
      <alignment horizontal="right" vertical="center"/>
    </xf>
    <xf numFmtId="43" fontId="7" fillId="4" borderId="1" xfId="2" applyFont="1" applyFill="1" applyBorder="1" applyAlignment="1">
      <alignment horizontal="right" vertical="center"/>
    </xf>
    <xf numFmtId="43" fontId="5" fillId="4" borderId="1" xfId="2" applyFont="1" applyFill="1" applyBorder="1" applyAlignment="1">
      <alignment horizontal="right" vertical="center"/>
    </xf>
    <xf numFmtId="4" fontId="7" fillId="5" borderId="1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43" fontId="8" fillId="3" borderId="1" xfId="0" applyNumberFormat="1" applyFont="1" applyFill="1" applyBorder="1" applyAlignment="1">
      <alignment horizontal="center" vertical="center" wrapText="1"/>
    </xf>
    <xf numFmtId="167" fontId="7" fillId="0" borderId="0" xfId="0" applyNumberFormat="1" applyFont="1" applyAlignment="1">
      <alignment vertical="center"/>
    </xf>
    <xf numFmtId="4" fontId="7" fillId="5" borderId="1" xfId="0" applyNumberFormat="1" applyFont="1" applyFill="1" applyBorder="1" applyAlignment="1">
      <alignment horizontal="right" vertical="center"/>
    </xf>
    <xf numFmtId="4" fontId="5" fillId="5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right" vertical="center"/>
    </xf>
    <xf numFmtId="43" fontId="7" fillId="0" borderId="1" xfId="2" applyFont="1" applyFill="1" applyBorder="1" applyAlignment="1">
      <alignment horizontal="right" vertical="center" wrapText="1"/>
    </xf>
    <xf numFmtId="43" fontId="5" fillId="0" borderId="1" xfId="2" applyFont="1" applyFill="1" applyBorder="1" applyAlignment="1">
      <alignment horizontal="right" vertical="center"/>
    </xf>
    <xf numFmtId="167" fontId="7" fillId="0" borderId="1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7" fillId="0" borderId="1" xfId="2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166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2" fontId="1" fillId="0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166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5" fontId="7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2" fontId="1" fillId="0" borderId="0" xfId="0" applyNumberFormat="1" applyFont="1" applyFill="1" applyAlignment="1">
      <alignment vertical="center"/>
    </xf>
    <xf numFmtId="167" fontId="7" fillId="0" borderId="0" xfId="0" applyNumberFormat="1" applyFont="1" applyFill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16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6" xfId="1" xr:uid="{AAD5B3BB-2837-4999-8AA3-A3597F9AB74A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9"/>
  <sheetViews>
    <sheetView tabSelected="1" zoomScale="115" zoomScaleNormal="115" zoomScaleSheetLayoutView="115" workbookViewId="0">
      <selection activeCell="H14" sqref="H14"/>
    </sheetView>
  </sheetViews>
  <sheetFormatPr defaultRowHeight="12.75" outlineLevelRow="2" x14ac:dyDescent="0.25"/>
  <cols>
    <col min="1" max="1" width="6.7109375" style="2" customWidth="1"/>
    <col min="2" max="2" width="86.85546875" style="1" customWidth="1"/>
    <col min="3" max="3" width="10" style="8" customWidth="1"/>
    <col min="4" max="4" width="14.28515625" style="11" customWidth="1"/>
    <col min="5" max="5" width="11.85546875" style="10" hidden="1" customWidth="1"/>
    <col min="6" max="7" width="13.7109375" style="10" customWidth="1"/>
    <col min="8" max="9" width="15.7109375" style="10" customWidth="1"/>
    <col min="10" max="10" width="19.140625" style="10" customWidth="1"/>
    <col min="11" max="11" width="37.85546875" style="1" customWidth="1"/>
    <col min="12" max="12" width="13.140625" style="20" customWidth="1"/>
    <col min="13" max="16384" width="9.140625" style="1"/>
  </cols>
  <sheetData>
    <row r="1" spans="1:12" ht="15.75" customHeight="1" x14ac:dyDescent="0.25">
      <c r="A1" s="122" t="s">
        <v>108</v>
      </c>
      <c r="B1" s="122"/>
      <c r="C1" s="122"/>
      <c r="D1" s="123"/>
      <c r="E1" s="117"/>
      <c r="F1" s="117"/>
      <c r="G1" s="117"/>
      <c r="H1" s="117"/>
      <c r="I1" s="117"/>
      <c r="J1" s="117"/>
      <c r="K1" s="117"/>
    </row>
    <row r="2" spans="1:12" s="120" customFormat="1" ht="14.25" x14ac:dyDescent="0.25">
      <c r="A2" s="123" t="s">
        <v>101</v>
      </c>
      <c r="B2" s="123"/>
      <c r="C2" s="123"/>
      <c r="D2" s="124"/>
      <c r="E2" s="118"/>
      <c r="F2" s="118"/>
      <c r="G2" s="118"/>
      <c r="H2" s="118"/>
      <c r="I2" s="118"/>
      <c r="J2" s="118"/>
      <c r="K2" s="118"/>
      <c r="L2" s="119"/>
    </row>
    <row r="3" spans="1:12" s="120" customFormat="1" ht="54.75" customHeight="1" x14ac:dyDescent="0.25">
      <c r="A3" s="124" t="s">
        <v>102</v>
      </c>
      <c r="B3" s="124"/>
      <c r="C3" s="124"/>
      <c r="D3" s="124"/>
      <c r="E3" s="121"/>
      <c r="F3" s="121"/>
      <c r="G3" s="121"/>
      <c r="H3" s="121"/>
      <c r="I3" s="121"/>
      <c r="J3" s="121"/>
      <c r="K3" s="121"/>
      <c r="L3" s="119"/>
    </row>
    <row r="4" spans="1:12" x14ac:dyDescent="0.25">
      <c r="B4" s="1" t="s">
        <v>103</v>
      </c>
      <c r="C4" s="1"/>
      <c r="D4" s="1"/>
      <c r="E4" s="1"/>
      <c r="F4" s="1"/>
      <c r="G4" s="1"/>
      <c r="H4" s="1"/>
      <c r="I4" s="1"/>
      <c r="J4" s="1"/>
    </row>
    <row r="5" spans="1:12" x14ac:dyDescent="0.25">
      <c r="B5" s="1" t="s">
        <v>104</v>
      </c>
      <c r="C5" s="1"/>
      <c r="D5" s="1"/>
      <c r="E5" s="1"/>
      <c r="F5" s="1"/>
      <c r="G5" s="1"/>
      <c r="H5" s="1"/>
      <c r="I5" s="1"/>
      <c r="J5" s="1"/>
    </row>
    <row r="6" spans="1:12" x14ac:dyDescent="0.25">
      <c r="B6" s="1" t="s">
        <v>105</v>
      </c>
      <c r="C6" s="1"/>
      <c r="E6" s="1"/>
      <c r="F6" s="1"/>
      <c r="G6" s="1"/>
      <c r="H6" s="1"/>
      <c r="I6" s="1"/>
      <c r="J6" s="1"/>
    </row>
    <row r="8" spans="1:12" s="7" customFormat="1" ht="54" x14ac:dyDescent="0.25">
      <c r="A8" s="3" t="s">
        <v>1</v>
      </c>
      <c r="B8" s="4" t="s">
        <v>2</v>
      </c>
      <c r="C8" s="4" t="s">
        <v>3</v>
      </c>
      <c r="D8" s="5" t="s">
        <v>4</v>
      </c>
      <c r="E8" s="6" t="s">
        <v>5</v>
      </c>
      <c r="F8" s="6" t="s">
        <v>22</v>
      </c>
      <c r="G8" s="6" t="s">
        <v>23</v>
      </c>
      <c r="H8" s="6" t="s">
        <v>9</v>
      </c>
      <c r="I8" s="6" t="s">
        <v>10</v>
      </c>
      <c r="J8" s="6" t="s">
        <v>11</v>
      </c>
      <c r="K8" s="4" t="s">
        <v>6</v>
      </c>
      <c r="L8" s="21"/>
    </row>
    <row r="9" spans="1:12" s="35" customFormat="1" ht="13.5" x14ac:dyDescent="0.25">
      <c r="A9" s="12"/>
      <c r="B9" s="15" t="s">
        <v>50</v>
      </c>
      <c r="C9" s="13"/>
      <c r="D9" s="44"/>
      <c r="E9" s="45"/>
      <c r="F9" s="46"/>
      <c r="G9" s="46"/>
      <c r="H9" s="46"/>
      <c r="I9" s="46"/>
      <c r="J9" s="46"/>
      <c r="K9" s="14"/>
      <c r="L9" s="34"/>
    </row>
    <row r="10" spans="1:12" s="39" customFormat="1" ht="13.5" x14ac:dyDescent="0.25">
      <c r="A10" s="22" t="s">
        <v>20</v>
      </c>
      <c r="B10" s="23" t="s">
        <v>16</v>
      </c>
      <c r="C10" s="24" t="str">
        <f>C11</f>
        <v>м3</v>
      </c>
      <c r="D10" s="47">
        <f>SUM(D11:D12)</f>
        <v>7463</v>
      </c>
      <c r="E10" s="48"/>
      <c r="F10" s="49"/>
      <c r="G10" s="49"/>
      <c r="H10" s="49"/>
      <c r="I10" s="49"/>
      <c r="J10" s="49"/>
      <c r="K10" s="63"/>
      <c r="L10" s="38"/>
    </row>
    <row r="11" spans="1:12" s="78" customFormat="1" ht="25.5" outlineLevel="1" x14ac:dyDescent="0.25">
      <c r="A11" s="67" t="s">
        <v>7</v>
      </c>
      <c r="B11" s="68" t="s">
        <v>12</v>
      </c>
      <c r="C11" s="69" t="s">
        <v>0</v>
      </c>
      <c r="D11" s="70">
        <v>7178.09</v>
      </c>
      <c r="E11" s="57"/>
      <c r="F11" s="74"/>
      <c r="G11" s="75"/>
      <c r="H11" s="75"/>
      <c r="I11" s="75"/>
      <c r="J11" s="75"/>
      <c r="K11" s="76"/>
      <c r="L11" s="77"/>
    </row>
    <row r="12" spans="1:12" s="78" customFormat="1" outlineLevel="1" x14ac:dyDescent="0.25">
      <c r="A12" s="67" t="s">
        <v>14</v>
      </c>
      <c r="B12" s="68" t="s">
        <v>26</v>
      </c>
      <c r="C12" s="69" t="s">
        <v>0</v>
      </c>
      <c r="D12" s="70">
        <v>284.91000000000003</v>
      </c>
      <c r="E12" s="57"/>
      <c r="F12" s="74"/>
      <c r="G12" s="74"/>
      <c r="H12" s="75"/>
      <c r="I12" s="75"/>
      <c r="J12" s="75"/>
      <c r="K12" s="79"/>
      <c r="L12" s="77"/>
    </row>
    <row r="13" spans="1:12" s="83" customFormat="1" ht="25.5" outlineLevel="1" x14ac:dyDescent="0.25">
      <c r="A13" s="71" t="s">
        <v>15</v>
      </c>
      <c r="B13" s="72" t="s">
        <v>13</v>
      </c>
      <c r="C13" s="69" t="s">
        <v>0</v>
      </c>
      <c r="D13" s="73">
        <v>1287.3</v>
      </c>
      <c r="E13" s="65"/>
      <c r="F13" s="75"/>
      <c r="G13" s="80"/>
      <c r="H13" s="75"/>
      <c r="I13" s="75"/>
      <c r="J13" s="75"/>
      <c r="K13" s="81"/>
      <c r="L13" s="82"/>
    </row>
    <row r="14" spans="1:12" s="83" customFormat="1" ht="25.5" outlineLevel="1" x14ac:dyDescent="0.25">
      <c r="A14" s="71" t="s">
        <v>24</v>
      </c>
      <c r="B14" s="72" t="s">
        <v>25</v>
      </c>
      <c r="C14" s="69" t="s">
        <v>17</v>
      </c>
      <c r="D14" s="73">
        <v>2102.8000000000002</v>
      </c>
      <c r="E14" s="65"/>
      <c r="F14" s="75"/>
      <c r="G14" s="75"/>
      <c r="H14" s="75"/>
      <c r="I14" s="75"/>
      <c r="J14" s="75"/>
      <c r="K14" s="81"/>
      <c r="L14" s="82"/>
    </row>
    <row r="15" spans="1:12" s="41" customFormat="1" ht="13.5" x14ac:dyDescent="0.25">
      <c r="A15" s="25" t="s">
        <v>21</v>
      </c>
      <c r="B15" s="26" t="s">
        <v>53</v>
      </c>
      <c r="C15" s="27" t="s">
        <v>107</v>
      </c>
      <c r="D15" s="50">
        <f>D21</f>
        <v>218</v>
      </c>
      <c r="E15" s="51"/>
      <c r="F15" s="52"/>
      <c r="G15" s="52"/>
      <c r="H15" s="52"/>
      <c r="I15" s="52"/>
      <c r="J15" s="52"/>
      <c r="K15" s="28"/>
      <c r="L15" s="40"/>
    </row>
    <row r="16" spans="1:12" s="93" customFormat="1" outlineLevel="1" x14ac:dyDescent="0.25">
      <c r="A16" s="84" t="s">
        <v>8</v>
      </c>
      <c r="B16" s="85" t="s">
        <v>59</v>
      </c>
      <c r="C16" s="69" t="s">
        <v>0</v>
      </c>
      <c r="D16" s="73">
        <v>133.82740000000001</v>
      </c>
      <c r="E16" s="65"/>
      <c r="F16" s="80"/>
      <c r="G16" s="80"/>
      <c r="H16" s="75"/>
      <c r="I16" s="75"/>
      <c r="J16" s="75"/>
      <c r="K16" s="91"/>
      <c r="L16" s="92"/>
    </row>
    <row r="17" spans="1:12" s="93" customFormat="1" outlineLevel="1" x14ac:dyDescent="0.25">
      <c r="A17" s="84" t="s">
        <v>7</v>
      </c>
      <c r="B17" s="85" t="s">
        <v>63</v>
      </c>
      <c r="C17" s="69" t="s">
        <v>0</v>
      </c>
      <c r="D17" s="73">
        <v>71.940000000000012</v>
      </c>
      <c r="E17" s="65"/>
      <c r="F17" s="80"/>
      <c r="G17" s="80"/>
      <c r="H17" s="75"/>
      <c r="I17" s="75"/>
      <c r="J17" s="75"/>
      <c r="K17" s="91"/>
      <c r="L17" s="92"/>
    </row>
    <row r="18" spans="1:12" s="83" customFormat="1" outlineLevel="1" x14ac:dyDescent="0.25">
      <c r="A18" s="71"/>
      <c r="B18" s="72" t="s">
        <v>62</v>
      </c>
      <c r="C18" s="69" t="s">
        <v>0</v>
      </c>
      <c r="D18" s="73">
        <v>71.940000000000012</v>
      </c>
      <c r="E18" s="65"/>
      <c r="F18" s="75"/>
      <c r="G18" s="75"/>
      <c r="H18" s="75"/>
      <c r="I18" s="75"/>
      <c r="J18" s="75"/>
      <c r="K18" s="81"/>
      <c r="L18" s="82"/>
    </row>
    <row r="19" spans="1:12" s="93" customFormat="1" outlineLevel="1" x14ac:dyDescent="0.25">
      <c r="A19" s="84" t="s">
        <v>14</v>
      </c>
      <c r="B19" s="85" t="s">
        <v>60</v>
      </c>
      <c r="C19" s="69" t="s">
        <v>0</v>
      </c>
      <c r="D19" s="86">
        <v>0.70000000000000007</v>
      </c>
      <c r="E19" s="65"/>
      <c r="F19" s="74"/>
      <c r="G19" s="74"/>
      <c r="H19" s="75"/>
      <c r="I19" s="75"/>
      <c r="J19" s="75"/>
      <c r="K19" s="91"/>
      <c r="L19" s="92"/>
    </row>
    <row r="20" spans="1:12" s="83" customFormat="1" outlineLevel="1" x14ac:dyDescent="0.25">
      <c r="A20" s="71"/>
      <c r="B20" s="72" t="s">
        <v>61</v>
      </c>
      <c r="C20" s="69" t="s">
        <v>0</v>
      </c>
      <c r="D20" s="86">
        <v>0.71400000000000008</v>
      </c>
      <c r="E20" s="65"/>
      <c r="F20" s="74"/>
      <c r="G20" s="80"/>
      <c r="H20" s="75"/>
      <c r="I20" s="75"/>
      <c r="J20" s="75"/>
      <c r="K20" s="81"/>
      <c r="L20" s="82"/>
    </row>
    <row r="21" spans="1:12" s="93" customFormat="1" outlineLevel="1" x14ac:dyDescent="0.25">
      <c r="A21" s="84" t="s">
        <v>15</v>
      </c>
      <c r="B21" s="85" t="s">
        <v>69</v>
      </c>
      <c r="C21" s="69" t="s">
        <v>19</v>
      </c>
      <c r="D21" s="87">
        <v>218</v>
      </c>
      <c r="E21" s="65"/>
      <c r="F21" s="80"/>
      <c r="G21" s="80"/>
      <c r="H21" s="75"/>
      <c r="I21" s="75"/>
      <c r="J21" s="75"/>
      <c r="K21" s="91"/>
      <c r="L21" s="92"/>
    </row>
    <row r="22" spans="1:12" s="78" customFormat="1" outlineLevel="1" x14ac:dyDescent="0.25">
      <c r="A22" s="67"/>
      <c r="B22" s="68" t="s">
        <v>58</v>
      </c>
      <c r="C22" s="88" t="s">
        <v>19</v>
      </c>
      <c r="D22" s="87">
        <v>239.8</v>
      </c>
      <c r="E22" s="57"/>
      <c r="F22" s="74"/>
      <c r="G22" s="74"/>
      <c r="H22" s="75"/>
      <c r="I22" s="75"/>
      <c r="J22" s="75"/>
      <c r="K22" s="94"/>
      <c r="L22" s="77"/>
    </row>
    <row r="23" spans="1:12" s="97" customFormat="1" outlineLevel="1" x14ac:dyDescent="0.25">
      <c r="A23" s="89" t="s">
        <v>24</v>
      </c>
      <c r="B23" s="90" t="s">
        <v>64</v>
      </c>
      <c r="C23" s="88"/>
      <c r="D23" s="87"/>
      <c r="E23" s="57"/>
      <c r="F23" s="74"/>
      <c r="G23" s="74"/>
      <c r="H23" s="75"/>
      <c r="I23" s="75"/>
      <c r="J23" s="75"/>
      <c r="K23" s="95"/>
      <c r="L23" s="96"/>
    </row>
    <row r="24" spans="1:12" s="78" customFormat="1" outlineLevel="1" x14ac:dyDescent="0.25">
      <c r="A24" s="67"/>
      <c r="B24" s="68" t="s">
        <v>78</v>
      </c>
      <c r="C24" s="88" t="s">
        <v>0</v>
      </c>
      <c r="D24" s="87">
        <v>31.174000000000003</v>
      </c>
      <c r="E24" s="57"/>
      <c r="F24" s="75"/>
      <c r="G24" s="74"/>
      <c r="H24" s="75"/>
      <c r="I24" s="75"/>
      <c r="J24" s="75"/>
      <c r="K24" s="94"/>
      <c r="L24" s="77"/>
    </row>
    <row r="25" spans="1:12" s="78" customFormat="1" outlineLevel="1" x14ac:dyDescent="0.25">
      <c r="A25" s="67"/>
      <c r="B25" s="68" t="s">
        <v>79</v>
      </c>
      <c r="C25" s="88" t="s">
        <v>17</v>
      </c>
      <c r="D25" s="87">
        <v>323.73</v>
      </c>
      <c r="E25" s="57"/>
      <c r="F25" s="74"/>
      <c r="G25" s="74"/>
      <c r="H25" s="75"/>
      <c r="I25" s="75"/>
      <c r="J25" s="75"/>
      <c r="K25" s="94"/>
      <c r="L25" s="77"/>
    </row>
    <row r="26" spans="1:12" s="97" customFormat="1" outlineLevel="1" x14ac:dyDescent="0.25">
      <c r="A26" s="89" t="s">
        <v>31</v>
      </c>
      <c r="B26" s="90" t="s">
        <v>83</v>
      </c>
      <c r="C26" s="88" t="s">
        <v>54</v>
      </c>
      <c r="D26" s="87">
        <v>7</v>
      </c>
      <c r="E26" s="57"/>
      <c r="F26" s="74"/>
      <c r="G26" s="74"/>
      <c r="H26" s="75"/>
      <c r="I26" s="75"/>
      <c r="J26" s="75"/>
      <c r="K26" s="95"/>
      <c r="L26" s="96"/>
    </row>
    <row r="27" spans="1:12" s="78" customFormat="1" outlineLevel="1" x14ac:dyDescent="0.25">
      <c r="A27" s="67"/>
      <c r="B27" s="68" t="s">
        <v>55</v>
      </c>
      <c r="C27" s="88" t="s">
        <v>54</v>
      </c>
      <c r="D27" s="87">
        <v>7</v>
      </c>
      <c r="E27" s="57"/>
      <c r="F27" s="74"/>
      <c r="G27" s="74"/>
      <c r="H27" s="75"/>
      <c r="I27" s="75"/>
      <c r="J27" s="75"/>
      <c r="K27" s="94"/>
      <c r="L27" s="77"/>
    </row>
    <row r="28" spans="1:12" s="78" customFormat="1" outlineLevel="1" x14ac:dyDescent="0.25">
      <c r="A28" s="67"/>
      <c r="B28" s="68" t="s">
        <v>65</v>
      </c>
      <c r="C28" s="88" t="s">
        <v>54</v>
      </c>
      <c r="D28" s="87">
        <v>7</v>
      </c>
      <c r="E28" s="57"/>
      <c r="F28" s="74"/>
      <c r="G28" s="74"/>
      <c r="H28" s="75"/>
      <c r="I28" s="75"/>
      <c r="J28" s="75"/>
      <c r="K28" s="94"/>
      <c r="L28" s="77"/>
    </row>
    <row r="29" spans="1:12" s="78" customFormat="1" outlineLevel="1" x14ac:dyDescent="0.25">
      <c r="A29" s="67"/>
      <c r="B29" s="68" t="s">
        <v>56</v>
      </c>
      <c r="C29" s="88" t="s">
        <v>18</v>
      </c>
      <c r="D29" s="87">
        <v>7</v>
      </c>
      <c r="E29" s="57"/>
      <c r="F29" s="74"/>
      <c r="G29" s="74"/>
      <c r="H29" s="75"/>
      <c r="I29" s="75"/>
      <c r="J29" s="75"/>
      <c r="K29" s="94"/>
      <c r="L29" s="77"/>
    </row>
    <row r="30" spans="1:12" s="78" customFormat="1" outlineLevel="1" x14ac:dyDescent="0.25">
      <c r="A30" s="67"/>
      <c r="B30" s="68" t="s">
        <v>77</v>
      </c>
      <c r="C30" s="88" t="s">
        <v>18</v>
      </c>
      <c r="D30" s="87">
        <v>7</v>
      </c>
      <c r="E30" s="57"/>
      <c r="F30" s="74"/>
      <c r="G30" s="74"/>
      <c r="H30" s="75"/>
      <c r="I30" s="75"/>
      <c r="J30" s="75"/>
      <c r="K30" s="94"/>
      <c r="L30" s="77"/>
    </row>
    <row r="31" spans="1:12" s="97" customFormat="1" outlineLevel="1" x14ac:dyDescent="0.25">
      <c r="A31" s="89" t="s">
        <v>32</v>
      </c>
      <c r="B31" s="90" t="s">
        <v>70</v>
      </c>
      <c r="C31" s="88" t="s">
        <v>19</v>
      </c>
      <c r="D31" s="87">
        <v>30</v>
      </c>
      <c r="E31" s="57"/>
      <c r="F31" s="74"/>
      <c r="G31" s="74"/>
      <c r="H31" s="75"/>
      <c r="I31" s="75"/>
      <c r="J31" s="75"/>
      <c r="K31" s="95"/>
      <c r="L31" s="96"/>
    </row>
    <row r="32" spans="1:12" s="78" customFormat="1" outlineLevel="1" x14ac:dyDescent="0.25">
      <c r="A32" s="67"/>
      <c r="B32" s="68" t="s">
        <v>67</v>
      </c>
      <c r="C32" s="88" t="s">
        <v>19</v>
      </c>
      <c r="D32" s="87">
        <v>33</v>
      </c>
      <c r="E32" s="57"/>
      <c r="F32" s="74"/>
      <c r="G32" s="74"/>
      <c r="H32" s="75"/>
      <c r="I32" s="75"/>
      <c r="J32" s="75"/>
      <c r="K32" s="94"/>
      <c r="L32" s="77"/>
    </row>
    <row r="33" spans="1:16" s="97" customFormat="1" outlineLevel="1" x14ac:dyDescent="0.25">
      <c r="A33" s="89" t="s">
        <v>41</v>
      </c>
      <c r="B33" s="90" t="s">
        <v>68</v>
      </c>
      <c r="C33" s="88" t="s">
        <v>57</v>
      </c>
      <c r="D33" s="87">
        <v>1</v>
      </c>
      <c r="E33" s="57"/>
      <c r="F33" s="74"/>
      <c r="G33" s="74"/>
      <c r="H33" s="75"/>
      <c r="I33" s="75"/>
      <c r="J33" s="75"/>
      <c r="K33" s="95"/>
      <c r="L33" s="96"/>
    </row>
    <row r="34" spans="1:16" s="41" customFormat="1" ht="13.5" x14ac:dyDescent="0.25">
      <c r="A34" s="25" t="s">
        <v>29</v>
      </c>
      <c r="B34" s="26" t="s">
        <v>71</v>
      </c>
      <c r="C34" s="27" t="s">
        <v>0</v>
      </c>
      <c r="D34" s="50">
        <f>D35+D53+D73+D86+D96</f>
        <v>1923.7960000000003</v>
      </c>
      <c r="E34" s="51"/>
      <c r="F34" s="52"/>
      <c r="G34" s="52"/>
      <c r="H34" s="52"/>
      <c r="I34" s="52"/>
      <c r="J34" s="52"/>
      <c r="K34" s="28"/>
      <c r="L34" s="40"/>
    </row>
    <row r="35" spans="1:16" s="37" customFormat="1" ht="13.5" outlineLevel="1" x14ac:dyDescent="0.25">
      <c r="A35" s="16" t="s">
        <v>51</v>
      </c>
      <c r="B35" s="17" t="s">
        <v>92</v>
      </c>
      <c r="C35" s="18" t="s">
        <v>0</v>
      </c>
      <c r="D35" s="53">
        <v>288.52</v>
      </c>
      <c r="E35" s="54"/>
      <c r="F35" s="55"/>
      <c r="G35" s="55"/>
      <c r="H35" s="56"/>
      <c r="I35" s="56"/>
      <c r="J35" s="56"/>
      <c r="K35" s="19"/>
      <c r="L35" s="36"/>
    </row>
    <row r="36" spans="1:16" s="97" customFormat="1" outlineLevel="2" x14ac:dyDescent="0.25">
      <c r="A36" s="89" t="s">
        <v>8</v>
      </c>
      <c r="B36" s="90" t="s">
        <v>30</v>
      </c>
      <c r="C36" s="88" t="s">
        <v>0</v>
      </c>
      <c r="D36" s="70">
        <v>26</v>
      </c>
      <c r="E36" s="57"/>
      <c r="F36" s="74"/>
      <c r="G36" s="74"/>
      <c r="H36" s="75"/>
      <c r="I36" s="75"/>
      <c r="J36" s="75"/>
      <c r="K36" s="106"/>
      <c r="L36" s="96"/>
    </row>
    <row r="37" spans="1:16" s="97" customFormat="1" outlineLevel="2" x14ac:dyDescent="0.25">
      <c r="A37" s="98"/>
      <c r="B37" s="99" t="s">
        <v>28</v>
      </c>
      <c r="C37" s="79" t="s">
        <v>0</v>
      </c>
      <c r="D37" s="70">
        <v>26.52</v>
      </c>
      <c r="E37" s="57"/>
      <c r="F37" s="74"/>
      <c r="G37" s="74"/>
      <c r="H37" s="75"/>
      <c r="I37" s="75"/>
      <c r="J37" s="75"/>
      <c r="K37" s="107"/>
      <c r="L37" s="96"/>
      <c r="P37" s="108"/>
    </row>
    <row r="38" spans="1:16" s="97" customFormat="1" outlineLevel="2" x14ac:dyDescent="0.25">
      <c r="A38" s="98" t="s">
        <v>7</v>
      </c>
      <c r="B38" s="100" t="s">
        <v>49</v>
      </c>
      <c r="C38" s="79" t="s">
        <v>17</v>
      </c>
      <c r="D38" s="101">
        <v>105.31499999999998</v>
      </c>
      <c r="E38" s="57"/>
      <c r="F38" s="74"/>
      <c r="G38" s="74"/>
      <c r="H38" s="75"/>
      <c r="I38" s="75"/>
      <c r="J38" s="75"/>
      <c r="K38" s="94"/>
      <c r="L38" s="96"/>
    </row>
    <row r="39" spans="1:16" s="110" customFormat="1" outlineLevel="2" x14ac:dyDescent="0.25">
      <c r="A39" s="98" t="s">
        <v>14</v>
      </c>
      <c r="B39" s="85" t="s">
        <v>33</v>
      </c>
      <c r="C39" s="79" t="s">
        <v>27</v>
      </c>
      <c r="D39" s="102">
        <v>39.035000000000004</v>
      </c>
      <c r="E39" s="57"/>
      <c r="F39" s="74"/>
      <c r="G39" s="74"/>
      <c r="H39" s="75"/>
      <c r="I39" s="75"/>
      <c r="J39" s="75"/>
      <c r="K39" s="107"/>
      <c r="L39" s="109"/>
    </row>
    <row r="40" spans="1:16" s="112" customFormat="1" outlineLevel="2" x14ac:dyDescent="0.25">
      <c r="A40" s="98"/>
      <c r="B40" s="99" t="s">
        <v>34</v>
      </c>
      <c r="C40" s="79" t="s">
        <v>27</v>
      </c>
      <c r="D40" s="103">
        <v>1.919</v>
      </c>
      <c r="E40" s="66"/>
      <c r="F40" s="74"/>
      <c r="G40" s="74"/>
      <c r="H40" s="75"/>
      <c r="I40" s="75"/>
      <c r="J40" s="75"/>
      <c r="K40" s="107"/>
      <c r="L40" s="111"/>
    </row>
    <row r="41" spans="1:16" s="112" customFormat="1" outlineLevel="2" x14ac:dyDescent="0.25">
      <c r="A41" s="98"/>
      <c r="B41" s="99" t="s">
        <v>35</v>
      </c>
      <c r="C41" s="79" t="s">
        <v>27</v>
      </c>
      <c r="D41" s="103">
        <v>1.7729999999999999</v>
      </c>
      <c r="E41" s="66"/>
      <c r="F41" s="74"/>
      <c r="G41" s="74"/>
      <c r="H41" s="75"/>
      <c r="I41" s="75"/>
      <c r="J41" s="75"/>
      <c r="K41" s="107"/>
      <c r="L41" s="111"/>
    </row>
    <row r="42" spans="1:16" s="112" customFormat="1" outlineLevel="2" x14ac:dyDescent="0.25">
      <c r="A42" s="98"/>
      <c r="B42" s="99" t="s">
        <v>36</v>
      </c>
      <c r="C42" s="79" t="s">
        <v>27</v>
      </c>
      <c r="D42" s="103">
        <v>19.837</v>
      </c>
      <c r="E42" s="66"/>
      <c r="F42" s="74"/>
      <c r="G42" s="74"/>
      <c r="H42" s="75"/>
      <c r="I42" s="75"/>
      <c r="J42" s="75"/>
      <c r="K42" s="107"/>
      <c r="L42" s="111"/>
    </row>
    <row r="43" spans="1:16" s="112" customFormat="1" outlineLevel="2" x14ac:dyDescent="0.25">
      <c r="A43" s="98"/>
      <c r="B43" s="99" t="s">
        <v>37</v>
      </c>
      <c r="C43" s="79" t="s">
        <v>27</v>
      </c>
      <c r="D43" s="103">
        <v>4.0119999999999996</v>
      </c>
      <c r="E43" s="66"/>
      <c r="F43" s="74"/>
      <c r="G43" s="74"/>
      <c r="H43" s="75"/>
      <c r="I43" s="75"/>
      <c r="J43" s="75"/>
      <c r="K43" s="107"/>
      <c r="L43" s="111"/>
    </row>
    <row r="44" spans="1:16" s="112" customFormat="1" outlineLevel="2" x14ac:dyDescent="0.25">
      <c r="A44" s="98"/>
      <c r="B44" s="99" t="s">
        <v>38</v>
      </c>
      <c r="C44" s="79" t="s">
        <v>27</v>
      </c>
      <c r="D44" s="103">
        <v>9.2270000000000003</v>
      </c>
      <c r="E44" s="66"/>
      <c r="F44" s="74"/>
      <c r="G44" s="74"/>
      <c r="H44" s="75"/>
      <c r="I44" s="75"/>
      <c r="J44" s="75"/>
      <c r="K44" s="107"/>
      <c r="L44" s="111"/>
    </row>
    <row r="45" spans="1:16" s="112" customFormat="1" outlineLevel="2" x14ac:dyDescent="0.25">
      <c r="A45" s="98"/>
      <c r="B45" s="99" t="s">
        <v>39</v>
      </c>
      <c r="C45" s="79" t="s">
        <v>27</v>
      </c>
      <c r="D45" s="103">
        <v>2.2669999999999999</v>
      </c>
      <c r="E45" s="66"/>
      <c r="F45" s="74"/>
      <c r="G45" s="74"/>
      <c r="H45" s="75"/>
      <c r="I45" s="75"/>
      <c r="J45" s="75"/>
      <c r="K45" s="107"/>
      <c r="L45" s="111"/>
    </row>
    <row r="46" spans="1:16" s="112" customFormat="1" ht="25.5" outlineLevel="2" x14ac:dyDescent="0.25">
      <c r="A46" s="98"/>
      <c r="B46" s="99" t="s">
        <v>40</v>
      </c>
      <c r="C46" s="79" t="s">
        <v>0</v>
      </c>
      <c r="D46" s="104">
        <v>0.39</v>
      </c>
      <c r="E46" s="66"/>
      <c r="F46" s="74"/>
      <c r="G46" s="74"/>
      <c r="H46" s="75"/>
      <c r="I46" s="75"/>
      <c r="J46" s="75"/>
      <c r="K46" s="107"/>
      <c r="L46" s="111"/>
    </row>
    <row r="47" spans="1:16" s="112" customFormat="1" outlineLevel="2" x14ac:dyDescent="0.25">
      <c r="A47" s="98" t="s">
        <v>15</v>
      </c>
      <c r="B47" s="100" t="s">
        <v>48</v>
      </c>
      <c r="C47" s="88" t="s">
        <v>0</v>
      </c>
      <c r="D47" s="70">
        <v>288.52</v>
      </c>
      <c r="E47" s="57"/>
      <c r="F47" s="74"/>
      <c r="G47" s="74"/>
      <c r="H47" s="75"/>
      <c r="I47" s="75"/>
      <c r="J47" s="75"/>
      <c r="K47" s="107"/>
      <c r="L47" s="111"/>
    </row>
    <row r="48" spans="1:16" s="112" customFormat="1" outlineLevel="2" x14ac:dyDescent="0.25">
      <c r="A48" s="105"/>
      <c r="B48" s="99" t="s">
        <v>47</v>
      </c>
      <c r="C48" s="88" t="s">
        <v>0</v>
      </c>
      <c r="D48" s="70">
        <v>294.29039999999998</v>
      </c>
      <c r="E48" s="57"/>
      <c r="F48" s="74"/>
      <c r="G48" s="74"/>
      <c r="H48" s="75"/>
      <c r="I48" s="75"/>
      <c r="J48" s="75"/>
      <c r="K48" s="107"/>
      <c r="L48" s="111"/>
    </row>
    <row r="49" spans="1:16" s="97" customFormat="1" outlineLevel="2" x14ac:dyDescent="0.25">
      <c r="A49" s="98"/>
      <c r="B49" s="99" t="s">
        <v>84</v>
      </c>
      <c r="C49" s="79" t="s">
        <v>27</v>
      </c>
      <c r="D49" s="70">
        <v>1.1771615999999998</v>
      </c>
      <c r="E49" s="57"/>
      <c r="F49" s="74"/>
      <c r="G49" s="74"/>
      <c r="H49" s="75"/>
      <c r="I49" s="75"/>
      <c r="J49" s="75"/>
      <c r="K49" s="107"/>
      <c r="L49" s="96"/>
      <c r="P49" s="108"/>
    </row>
    <row r="50" spans="1:16" s="93" customFormat="1" outlineLevel="2" x14ac:dyDescent="0.25">
      <c r="A50" s="84" t="s">
        <v>24</v>
      </c>
      <c r="B50" s="91" t="s">
        <v>42</v>
      </c>
      <c r="C50" s="69" t="s">
        <v>19</v>
      </c>
      <c r="D50" s="73">
        <v>107.2</v>
      </c>
      <c r="E50" s="65"/>
      <c r="F50" s="80"/>
      <c r="G50" s="80"/>
      <c r="H50" s="75"/>
      <c r="I50" s="75"/>
      <c r="J50" s="75"/>
      <c r="K50" s="91"/>
      <c r="L50" s="92"/>
    </row>
    <row r="51" spans="1:16" s="93" customFormat="1" outlineLevel="2" x14ac:dyDescent="0.25">
      <c r="A51" s="71"/>
      <c r="B51" s="72" t="s">
        <v>46</v>
      </c>
      <c r="C51" s="69" t="s">
        <v>19</v>
      </c>
      <c r="D51" s="73">
        <v>84.5</v>
      </c>
      <c r="E51" s="65"/>
      <c r="F51" s="80"/>
      <c r="G51" s="80"/>
      <c r="H51" s="75"/>
      <c r="I51" s="75"/>
      <c r="J51" s="75"/>
      <c r="K51" s="91"/>
      <c r="L51" s="92"/>
    </row>
    <row r="52" spans="1:16" s="93" customFormat="1" outlineLevel="2" x14ac:dyDescent="0.25">
      <c r="A52" s="71"/>
      <c r="B52" s="81" t="s">
        <v>45</v>
      </c>
      <c r="C52" s="69" t="s">
        <v>19</v>
      </c>
      <c r="D52" s="73">
        <v>22.7</v>
      </c>
      <c r="E52" s="65"/>
      <c r="F52" s="80"/>
      <c r="G52" s="80"/>
      <c r="H52" s="75"/>
      <c r="I52" s="75"/>
      <c r="J52" s="75"/>
      <c r="K52" s="91"/>
      <c r="L52" s="92"/>
    </row>
    <row r="53" spans="1:16" s="37" customFormat="1" ht="13.5" outlineLevel="1" x14ac:dyDescent="0.25">
      <c r="A53" s="16" t="s">
        <v>52</v>
      </c>
      <c r="B53" s="17" t="s">
        <v>93</v>
      </c>
      <c r="C53" s="18" t="s">
        <v>0</v>
      </c>
      <c r="D53" s="53">
        <v>1049.076</v>
      </c>
      <c r="E53" s="54"/>
      <c r="F53" s="55"/>
      <c r="G53" s="55"/>
      <c r="H53" s="56"/>
      <c r="I53" s="56"/>
      <c r="J53" s="56"/>
      <c r="K53" s="19"/>
      <c r="L53" s="36"/>
    </row>
    <row r="54" spans="1:16" s="97" customFormat="1" outlineLevel="2" x14ac:dyDescent="0.25">
      <c r="A54" s="89" t="s">
        <v>8</v>
      </c>
      <c r="B54" s="90" t="s">
        <v>30</v>
      </c>
      <c r="C54" s="88" t="s">
        <v>0</v>
      </c>
      <c r="D54" s="70">
        <v>3.9035000000000006</v>
      </c>
      <c r="E54" s="57"/>
      <c r="F54" s="74"/>
      <c r="G54" s="74"/>
      <c r="H54" s="75"/>
      <c r="I54" s="75"/>
      <c r="J54" s="75"/>
      <c r="K54" s="106"/>
      <c r="L54" s="96"/>
    </row>
    <row r="55" spans="1:16" s="97" customFormat="1" outlineLevel="2" x14ac:dyDescent="0.25">
      <c r="A55" s="98"/>
      <c r="B55" s="99" t="s">
        <v>28</v>
      </c>
      <c r="C55" s="79" t="s">
        <v>0</v>
      </c>
      <c r="D55" s="70">
        <v>3.9815700000000005</v>
      </c>
      <c r="E55" s="57"/>
      <c r="F55" s="74"/>
      <c r="G55" s="74"/>
      <c r="H55" s="75"/>
      <c r="I55" s="75"/>
      <c r="J55" s="75"/>
      <c r="K55" s="107"/>
      <c r="L55" s="96"/>
      <c r="P55" s="108"/>
    </row>
    <row r="56" spans="1:16" s="97" customFormat="1" outlineLevel="2" x14ac:dyDescent="0.25">
      <c r="A56" s="98" t="s">
        <v>7</v>
      </c>
      <c r="B56" s="100" t="s">
        <v>49</v>
      </c>
      <c r="C56" s="79" t="s">
        <v>17</v>
      </c>
      <c r="D56" s="101">
        <v>92.47999999999999</v>
      </c>
      <c r="E56" s="57"/>
      <c r="F56" s="74"/>
      <c r="G56" s="74"/>
      <c r="H56" s="75"/>
      <c r="I56" s="75"/>
      <c r="J56" s="75"/>
      <c r="K56" s="94"/>
      <c r="L56" s="96"/>
    </row>
    <row r="57" spans="1:16" s="110" customFormat="1" outlineLevel="2" x14ac:dyDescent="0.25">
      <c r="A57" s="98" t="s">
        <v>14</v>
      </c>
      <c r="B57" s="85" t="s">
        <v>33</v>
      </c>
      <c r="C57" s="79" t="s">
        <v>27</v>
      </c>
      <c r="D57" s="102">
        <v>141.93800000000002</v>
      </c>
      <c r="E57" s="57"/>
      <c r="F57" s="74"/>
      <c r="G57" s="74"/>
      <c r="H57" s="75"/>
      <c r="I57" s="75"/>
      <c r="J57" s="75"/>
      <c r="K57" s="107"/>
      <c r="L57" s="109"/>
    </row>
    <row r="58" spans="1:16" s="112" customFormat="1" outlineLevel="2" x14ac:dyDescent="0.25">
      <c r="A58" s="98"/>
      <c r="B58" s="99" t="s">
        <v>34</v>
      </c>
      <c r="C58" s="79" t="s">
        <v>27</v>
      </c>
      <c r="D58" s="103">
        <v>6.9790000000000001</v>
      </c>
      <c r="E58" s="66"/>
      <c r="F58" s="74"/>
      <c r="G58" s="74"/>
      <c r="H58" s="75"/>
      <c r="I58" s="75"/>
      <c r="J58" s="75"/>
      <c r="K58" s="107"/>
      <c r="L58" s="111"/>
    </row>
    <row r="59" spans="1:16" s="112" customFormat="1" outlineLevel="2" x14ac:dyDescent="0.25">
      <c r="A59" s="98"/>
      <c r="B59" s="99" t="s">
        <v>35</v>
      </c>
      <c r="C59" s="79" t="s">
        <v>27</v>
      </c>
      <c r="D59" s="103">
        <v>6.4480000000000004</v>
      </c>
      <c r="E59" s="66"/>
      <c r="F59" s="74"/>
      <c r="G59" s="74"/>
      <c r="H59" s="75"/>
      <c r="I59" s="75"/>
      <c r="J59" s="75"/>
      <c r="K59" s="107"/>
      <c r="L59" s="111"/>
    </row>
    <row r="60" spans="1:16" s="112" customFormat="1" outlineLevel="2" x14ac:dyDescent="0.25">
      <c r="A60" s="98"/>
      <c r="B60" s="99" t="s">
        <v>36</v>
      </c>
      <c r="C60" s="79" t="s">
        <v>27</v>
      </c>
      <c r="D60" s="103">
        <v>72.129000000000005</v>
      </c>
      <c r="E60" s="66"/>
      <c r="F60" s="74"/>
      <c r="G60" s="74"/>
      <c r="H60" s="75"/>
      <c r="I60" s="75"/>
      <c r="J60" s="75"/>
      <c r="K60" s="107"/>
      <c r="L60" s="111"/>
    </row>
    <row r="61" spans="1:16" s="112" customFormat="1" outlineLevel="2" x14ac:dyDescent="0.25">
      <c r="A61" s="98"/>
      <c r="B61" s="99" t="s">
        <v>37</v>
      </c>
      <c r="C61" s="79" t="s">
        <v>27</v>
      </c>
      <c r="D61" s="103">
        <v>14.587</v>
      </c>
      <c r="E61" s="66"/>
      <c r="F61" s="74"/>
      <c r="G61" s="74"/>
      <c r="H61" s="75"/>
      <c r="I61" s="75"/>
      <c r="J61" s="75"/>
      <c r="K61" s="107"/>
      <c r="L61" s="111"/>
    </row>
    <row r="62" spans="1:16" s="112" customFormat="1" outlineLevel="2" x14ac:dyDescent="0.25">
      <c r="A62" s="98"/>
      <c r="B62" s="99" t="s">
        <v>38</v>
      </c>
      <c r="C62" s="79" t="s">
        <v>27</v>
      </c>
      <c r="D62" s="103">
        <v>33.551000000000002</v>
      </c>
      <c r="E62" s="66"/>
      <c r="F62" s="74"/>
      <c r="G62" s="74"/>
      <c r="H62" s="75"/>
      <c r="I62" s="75"/>
      <c r="J62" s="75"/>
      <c r="K62" s="107"/>
      <c r="L62" s="111"/>
    </row>
    <row r="63" spans="1:16" s="112" customFormat="1" outlineLevel="2" x14ac:dyDescent="0.25">
      <c r="A63" s="98"/>
      <c r="B63" s="99" t="s">
        <v>39</v>
      </c>
      <c r="C63" s="79" t="s">
        <v>27</v>
      </c>
      <c r="D63" s="103">
        <v>8.2439999999999998</v>
      </c>
      <c r="E63" s="66"/>
      <c r="F63" s="74"/>
      <c r="G63" s="74"/>
      <c r="H63" s="75"/>
      <c r="I63" s="75"/>
      <c r="J63" s="75"/>
      <c r="K63" s="107"/>
      <c r="L63" s="111"/>
    </row>
    <row r="64" spans="1:16" s="112" customFormat="1" ht="25.5" outlineLevel="2" x14ac:dyDescent="0.25">
      <c r="A64" s="98"/>
      <c r="B64" s="99" t="s">
        <v>40</v>
      </c>
      <c r="C64" s="79" t="s">
        <v>0</v>
      </c>
      <c r="D64" s="103">
        <v>1.4350000000000001</v>
      </c>
      <c r="E64" s="66"/>
      <c r="F64" s="74"/>
      <c r="G64" s="74"/>
      <c r="H64" s="75"/>
      <c r="I64" s="75"/>
      <c r="J64" s="75"/>
      <c r="K64" s="107"/>
      <c r="L64" s="111"/>
    </row>
    <row r="65" spans="1:16" s="112" customFormat="1" outlineLevel="2" x14ac:dyDescent="0.25">
      <c r="A65" s="98" t="s">
        <v>15</v>
      </c>
      <c r="B65" s="100" t="s">
        <v>48</v>
      </c>
      <c r="C65" s="88" t="s">
        <v>0</v>
      </c>
      <c r="D65" s="70">
        <v>1049.076</v>
      </c>
      <c r="E65" s="57"/>
      <c r="F65" s="74"/>
      <c r="G65" s="74"/>
      <c r="H65" s="75"/>
      <c r="I65" s="75"/>
      <c r="J65" s="75"/>
      <c r="K65" s="107"/>
      <c r="L65" s="111"/>
    </row>
    <row r="66" spans="1:16" s="112" customFormat="1" outlineLevel="2" x14ac:dyDescent="0.25">
      <c r="A66" s="105"/>
      <c r="B66" s="99" t="s">
        <v>47</v>
      </c>
      <c r="C66" s="88" t="s">
        <v>0</v>
      </c>
      <c r="D66" s="70">
        <v>1070.0575200000001</v>
      </c>
      <c r="E66" s="57"/>
      <c r="F66" s="74"/>
      <c r="G66" s="74"/>
      <c r="H66" s="75"/>
      <c r="I66" s="75"/>
      <c r="J66" s="75"/>
      <c r="K66" s="107"/>
      <c r="L66" s="111"/>
    </row>
    <row r="67" spans="1:16" s="97" customFormat="1" outlineLevel="2" x14ac:dyDescent="0.25">
      <c r="A67" s="98"/>
      <c r="B67" s="99" t="s">
        <v>84</v>
      </c>
      <c r="C67" s="79" t="s">
        <v>27</v>
      </c>
      <c r="D67" s="70">
        <v>4.2802300799999999</v>
      </c>
      <c r="E67" s="57"/>
      <c r="F67" s="74"/>
      <c r="G67" s="74"/>
      <c r="H67" s="75"/>
      <c r="I67" s="75"/>
      <c r="J67" s="75"/>
      <c r="K67" s="107"/>
      <c r="L67" s="96"/>
      <c r="P67" s="108"/>
    </row>
    <row r="68" spans="1:16" s="93" customFormat="1" outlineLevel="2" x14ac:dyDescent="0.25">
      <c r="A68" s="84" t="s">
        <v>24</v>
      </c>
      <c r="B68" s="91" t="s">
        <v>42</v>
      </c>
      <c r="C68" s="69" t="s">
        <v>19</v>
      </c>
      <c r="D68" s="73">
        <v>190.39999999999998</v>
      </c>
      <c r="E68" s="65"/>
      <c r="F68" s="80"/>
      <c r="G68" s="80"/>
      <c r="H68" s="75"/>
      <c r="I68" s="75"/>
      <c r="J68" s="75"/>
      <c r="K68" s="91"/>
      <c r="L68" s="92"/>
    </row>
    <row r="69" spans="1:16" s="93" customFormat="1" outlineLevel="2" x14ac:dyDescent="0.25">
      <c r="A69" s="71"/>
      <c r="B69" s="72" t="s">
        <v>46</v>
      </c>
      <c r="C69" s="69" t="s">
        <v>19</v>
      </c>
      <c r="D69" s="73">
        <v>122.3</v>
      </c>
      <c r="E69" s="65"/>
      <c r="F69" s="80"/>
      <c r="G69" s="80"/>
      <c r="H69" s="75"/>
      <c r="I69" s="75"/>
      <c r="J69" s="75"/>
      <c r="K69" s="91"/>
      <c r="L69" s="92"/>
    </row>
    <row r="70" spans="1:16" s="93" customFormat="1" outlineLevel="2" x14ac:dyDescent="0.25">
      <c r="A70" s="71"/>
      <c r="B70" s="81" t="s">
        <v>45</v>
      </c>
      <c r="C70" s="69" t="s">
        <v>19</v>
      </c>
      <c r="D70" s="73">
        <v>22.7</v>
      </c>
      <c r="E70" s="65"/>
      <c r="F70" s="80"/>
      <c r="G70" s="80"/>
      <c r="H70" s="75"/>
      <c r="I70" s="75"/>
      <c r="J70" s="75"/>
      <c r="K70" s="91"/>
      <c r="L70" s="92"/>
    </row>
    <row r="71" spans="1:16" s="93" customFormat="1" outlineLevel="2" x14ac:dyDescent="0.25">
      <c r="A71" s="71"/>
      <c r="B71" s="81" t="s">
        <v>43</v>
      </c>
      <c r="C71" s="69" t="s">
        <v>19</v>
      </c>
      <c r="D71" s="73">
        <v>22.7</v>
      </c>
      <c r="E71" s="65"/>
      <c r="F71" s="80"/>
      <c r="G71" s="80"/>
      <c r="H71" s="75"/>
      <c r="I71" s="75"/>
      <c r="J71" s="75"/>
      <c r="K71" s="91"/>
      <c r="L71" s="92"/>
    </row>
    <row r="72" spans="1:16" s="93" customFormat="1" outlineLevel="2" x14ac:dyDescent="0.25">
      <c r="A72" s="71"/>
      <c r="B72" s="81" t="s">
        <v>44</v>
      </c>
      <c r="C72" s="69" t="s">
        <v>19</v>
      </c>
      <c r="D72" s="73">
        <v>22.7</v>
      </c>
      <c r="E72" s="65"/>
      <c r="F72" s="80"/>
      <c r="G72" s="80"/>
      <c r="H72" s="75"/>
      <c r="I72" s="75"/>
      <c r="J72" s="75"/>
      <c r="K72" s="91"/>
      <c r="L72" s="92"/>
    </row>
    <row r="73" spans="1:16" s="37" customFormat="1" ht="13.5" outlineLevel="1" x14ac:dyDescent="0.25">
      <c r="A73" s="16" t="s">
        <v>86</v>
      </c>
      <c r="B73" s="17" t="s">
        <v>85</v>
      </c>
      <c r="C73" s="18" t="s">
        <v>0</v>
      </c>
      <c r="D73" s="53">
        <f>D74</f>
        <v>236.4</v>
      </c>
      <c r="E73" s="54"/>
      <c r="F73" s="55"/>
      <c r="G73" s="55"/>
      <c r="H73" s="55"/>
      <c r="I73" s="55"/>
      <c r="J73" s="55"/>
      <c r="K73" s="19"/>
      <c r="L73" s="36"/>
    </row>
    <row r="74" spans="1:16" s="93" customFormat="1" outlineLevel="2" x14ac:dyDescent="0.25">
      <c r="A74" s="84" t="s">
        <v>8</v>
      </c>
      <c r="B74" s="85" t="s">
        <v>89</v>
      </c>
      <c r="C74" s="69" t="s">
        <v>0</v>
      </c>
      <c r="D74" s="73">
        <v>236.4</v>
      </c>
      <c r="E74" s="65"/>
      <c r="F74" s="80"/>
      <c r="G74" s="80"/>
      <c r="H74" s="75"/>
      <c r="I74" s="75"/>
      <c r="J74" s="75"/>
      <c r="K74" s="91"/>
      <c r="L74" s="92"/>
    </row>
    <row r="75" spans="1:16" s="93" customFormat="1" outlineLevel="2" x14ac:dyDescent="0.25">
      <c r="A75" s="71"/>
      <c r="B75" s="81" t="s">
        <v>66</v>
      </c>
      <c r="C75" s="69" t="s">
        <v>0</v>
      </c>
      <c r="D75" s="73">
        <v>241.12800000000001</v>
      </c>
      <c r="E75" s="65"/>
      <c r="F75" s="74"/>
      <c r="G75" s="80"/>
      <c r="H75" s="75"/>
      <c r="I75" s="75"/>
      <c r="J75" s="75"/>
      <c r="K75" s="91"/>
      <c r="L75" s="92"/>
    </row>
    <row r="76" spans="1:16" s="97" customFormat="1" outlineLevel="2" x14ac:dyDescent="0.25">
      <c r="A76" s="98"/>
      <c r="B76" s="99" t="s">
        <v>84</v>
      </c>
      <c r="C76" s="79" t="s">
        <v>27</v>
      </c>
      <c r="D76" s="70">
        <v>0.9456</v>
      </c>
      <c r="E76" s="57"/>
      <c r="F76" s="74"/>
      <c r="G76" s="74"/>
      <c r="H76" s="75"/>
      <c r="I76" s="75"/>
      <c r="J76" s="75"/>
      <c r="K76" s="107"/>
      <c r="L76" s="96"/>
      <c r="P76" s="108"/>
    </row>
    <row r="77" spans="1:16" s="97" customFormat="1" outlineLevel="2" x14ac:dyDescent="0.25">
      <c r="A77" s="98" t="s">
        <v>7</v>
      </c>
      <c r="B77" s="100" t="s">
        <v>90</v>
      </c>
      <c r="C77" s="79" t="s">
        <v>27</v>
      </c>
      <c r="D77" s="70">
        <v>52.205000000000005</v>
      </c>
      <c r="E77" s="57"/>
      <c r="F77" s="74"/>
      <c r="G77" s="74"/>
      <c r="H77" s="75"/>
      <c r="I77" s="75"/>
      <c r="J77" s="75"/>
      <c r="K77" s="114"/>
      <c r="L77" s="96"/>
      <c r="P77" s="108"/>
    </row>
    <row r="78" spans="1:16" s="93" customFormat="1" outlineLevel="2" x14ac:dyDescent="0.25">
      <c r="A78" s="71"/>
      <c r="B78" s="99" t="s">
        <v>75</v>
      </c>
      <c r="C78" s="79" t="s">
        <v>27</v>
      </c>
      <c r="D78" s="113">
        <v>1.395</v>
      </c>
      <c r="E78" s="65"/>
      <c r="F78" s="74"/>
      <c r="G78" s="80"/>
      <c r="H78" s="75"/>
      <c r="I78" s="75"/>
      <c r="J78" s="75"/>
      <c r="K78" s="91"/>
      <c r="L78" s="92"/>
    </row>
    <row r="79" spans="1:16" s="93" customFormat="1" outlineLevel="2" x14ac:dyDescent="0.25">
      <c r="A79" s="71"/>
      <c r="B79" s="99" t="s">
        <v>74</v>
      </c>
      <c r="C79" s="79" t="s">
        <v>27</v>
      </c>
      <c r="D79" s="113">
        <v>2.161</v>
      </c>
      <c r="E79" s="65"/>
      <c r="F79" s="74"/>
      <c r="G79" s="80"/>
      <c r="H79" s="75"/>
      <c r="I79" s="75"/>
      <c r="J79" s="75"/>
      <c r="K79" s="91"/>
      <c r="L79" s="92"/>
    </row>
    <row r="80" spans="1:16" s="93" customFormat="1" outlineLevel="2" x14ac:dyDescent="0.25">
      <c r="A80" s="71"/>
      <c r="B80" s="99" t="s">
        <v>34</v>
      </c>
      <c r="C80" s="79" t="s">
        <v>27</v>
      </c>
      <c r="D80" s="113">
        <v>10.55</v>
      </c>
      <c r="E80" s="65"/>
      <c r="F80" s="74"/>
      <c r="G80" s="80"/>
      <c r="H80" s="75"/>
      <c r="I80" s="75"/>
      <c r="J80" s="75"/>
      <c r="K80" s="91"/>
      <c r="L80" s="92"/>
    </row>
    <row r="81" spans="1:15" s="93" customFormat="1" outlineLevel="2" x14ac:dyDescent="0.25">
      <c r="A81" s="71"/>
      <c r="B81" s="99" t="s">
        <v>35</v>
      </c>
      <c r="C81" s="79" t="s">
        <v>27</v>
      </c>
      <c r="D81" s="113">
        <v>10.651</v>
      </c>
      <c r="E81" s="65"/>
      <c r="F81" s="74"/>
      <c r="G81" s="80"/>
      <c r="H81" s="75"/>
      <c r="I81" s="75"/>
      <c r="J81" s="75"/>
      <c r="K81" s="91"/>
      <c r="L81" s="92"/>
    </row>
    <row r="82" spans="1:15" s="93" customFormat="1" outlineLevel="2" x14ac:dyDescent="0.25">
      <c r="A82" s="71"/>
      <c r="B82" s="99" t="s">
        <v>36</v>
      </c>
      <c r="C82" s="79" t="s">
        <v>27</v>
      </c>
      <c r="D82" s="113">
        <v>18.777000000000001</v>
      </c>
      <c r="E82" s="65"/>
      <c r="F82" s="74"/>
      <c r="G82" s="80"/>
      <c r="H82" s="75"/>
      <c r="I82" s="75"/>
      <c r="J82" s="75"/>
      <c r="K82" s="91"/>
      <c r="L82" s="92"/>
    </row>
    <row r="83" spans="1:15" s="93" customFormat="1" outlineLevel="2" x14ac:dyDescent="0.25">
      <c r="A83" s="71"/>
      <c r="B83" s="99" t="s">
        <v>37</v>
      </c>
      <c r="C83" s="79" t="s">
        <v>27</v>
      </c>
      <c r="D83" s="113">
        <v>8.6709999999999994</v>
      </c>
      <c r="E83" s="65"/>
      <c r="F83" s="74"/>
      <c r="G83" s="80"/>
      <c r="H83" s="75"/>
      <c r="I83" s="75"/>
      <c r="J83" s="75"/>
      <c r="K83" s="91"/>
      <c r="L83" s="92"/>
    </row>
    <row r="84" spans="1:15" s="93" customFormat="1" outlineLevel="2" x14ac:dyDescent="0.25">
      <c r="A84" s="71"/>
      <c r="B84" s="99" t="s">
        <v>72</v>
      </c>
      <c r="C84" s="79" t="s">
        <v>27</v>
      </c>
      <c r="D84" s="113">
        <v>3.2000000000000001E-2</v>
      </c>
      <c r="E84" s="65"/>
      <c r="F84" s="80"/>
      <c r="G84" s="80"/>
      <c r="H84" s="75"/>
      <c r="I84" s="75"/>
      <c r="J84" s="75"/>
      <c r="K84" s="91"/>
      <c r="L84" s="92"/>
    </row>
    <row r="85" spans="1:15" s="93" customFormat="1" outlineLevel="2" x14ac:dyDescent="0.25">
      <c r="A85" s="71"/>
      <c r="B85" s="99" t="s">
        <v>73</v>
      </c>
      <c r="C85" s="79" t="s">
        <v>27</v>
      </c>
      <c r="D85" s="113">
        <v>0.13700000000000001</v>
      </c>
      <c r="E85" s="65"/>
      <c r="F85" s="80"/>
      <c r="G85" s="80"/>
      <c r="H85" s="75"/>
      <c r="I85" s="75"/>
      <c r="J85" s="75"/>
      <c r="K85" s="91"/>
      <c r="L85" s="92"/>
    </row>
    <row r="86" spans="1:15" s="37" customFormat="1" ht="14.25" customHeight="1" outlineLevel="1" x14ac:dyDescent="0.25">
      <c r="A86" s="16" t="s">
        <v>87</v>
      </c>
      <c r="B86" s="32" t="s">
        <v>76</v>
      </c>
      <c r="C86" s="33" t="s">
        <v>0</v>
      </c>
      <c r="D86" s="53">
        <f>D87</f>
        <v>337.4</v>
      </c>
      <c r="E86" s="54"/>
      <c r="F86" s="55"/>
      <c r="G86" s="55"/>
      <c r="H86" s="55"/>
      <c r="I86" s="55"/>
      <c r="J86" s="55"/>
      <c r="K86" s="19"/>
      <c r="L86" s="36"/>
    </row>
    <row r="87" spans="1:15" s="93" customFormat="1" outlineLevel="2" x14ac:dyDescent="0.25">
      <c r="A87" s="84" t="s">
        <v>8</v>
      </c>
      <c r="B87" s="100" t="s">
        <v>94</v>
      </c>
      <c r="C87" s="79" t="s">
        <v>0</v>
      </c>
      <c r="D87" s="73">
        <v>337.4</v>
      </c>
      <c r="E87" s="65"/>
      <c r="F87" s="74"/>
      <c r="G87" s="74"/>
      <c r="H87" s="75"/>
      <c r="I87" s="75"/>
      <c r="J87" s="75"/>
      <c r="K87" s="91"/>
      <c r="L87" s="92"/>
    </row>
    <row r="88" spans="1:15" s="93" customFormat="1" outlineLevel="2" x14ac:dyDescent="0.25">
      <c r="A88" s="84"/>
      <c r="B88" s="81" t="s">
        <v>66</v>
      </c>
      <c r="C88" s="69" t="s">
        <v>0</v>
      </c>
      <c r="D88" s="73">
        <v>344.14799999999997</v>
      </c>
      <c r="E88" s="65"/>
      <c r="F88" s="74"/>
      <c r="G88" s="80"/>
      <c r="H88" s="75"/>
      <c r="I88" s="75"/>
      <c r="J88" s="75"/>
      <c r="K88" s="91"/>
      <c r="L88" s="92"/>
    </row>
    <row r="89" spans="1:15" s="93" customFormat="1" ht="14.25" customHeight="1" outlineLevel="2" x14ac:dyDescent="0.25">
      <c r="A89" s="84" t="s">
        <v>7</v>
      </c>
      <c r="B89" s="91" t="s">
        <v>95</v>
      </c>
      <c r="C89" s="69" t="s">
        <v>27</v>
      </c>
      <c r="D89" s="73">
        <v>50.586089101052245</v>
      </c>
      <c r="E89" s="65"/>
      <c r="F89" s="80"/>
      <c r="G89" s="74"/>
      <c r="H89" s="75"/>
      <c r="I89" s="75"/>
      <c r="J89" s="75"/>
      <c r="K89" s="91"/>
      <c r="L89" s="92"/>
    </row>
    <row r="90" spans="1:15" s="93" customFormat="1" outlineLevel="2" x14ac:dyDescent="0.25">
      <c r="A90" s="71"/>
      <c r="B90" s="99" t="s">
        <v>74</v>
      </c>
      <c r="C90" s="79" t="s">
        <v>27</v>
      </c>
      <c r="D90" s="113">
        <v>1.0698947674770198</v>
      </c>
      <c r="E90" s="65"/>
      <c r="F90" s="74"/>
      <c r="G90" s="80"/>
      <c r="H90" s="75"/>
      <c r="I90" s="75"/>
      <c r="J90" s="75"/>
      <c r="K90" s="91"/>
      <c r="L90" s="92"/>
    </row>
    <row r="91" spans="1:15" s="93" customFormat="1" outlineLevel="2" x14ac:dyDescent="0.25">
      <c r="A91" s="71"/>
      <c r="B91" s="99" t="s">
        <v>34</v>
      </c>
      <c r="C91" s="79" t="s">
        <v>27</v>
      </c>
      <c r="D91" s="113">
        <v>0.85059037856797293</v>
      </c>
      <c r="E91" s="65"/>
      <c r="F91" s="74"/>
      <c r="G91" s="80"/>
      <c r="H91" s="75"/>
      <c r="I91" s="75"/>
      <c r="J91" s="75"/>
      <c r="K91" s="91"/>
      <c r="L91" s="92"/>
    </row>
    <row r="92" spans="1:15" s="93" customFormat="1" outlineLevel="2" x14ac:dyDescent="0.25">
      <c r="A92" s="71"/>
      <c r="B92" s="99" t="s">
        <v>35</v>
      </c>
      <c r="C92" s="79" t="s">
        <v>27</v>
      </c>
      <c r="D92" s="113">
        <v>46.955547472181898</v>
      </c>
      <c r="E92" s="65"/>
      <c r="F92" s="74"/>
      <c r="G92" s="80"/>
      <c r="H92" s="75"/>
      <c r="I92" s="75"/>
      <c r="J92" s="75"/>
      <c r="K92" s="91"/>
      <c r="L92" s="92"/>
    </row>
    <row r="93" spans="1:15" s="93" customFormat="1" outlineLevel="2" x14ac:dyDescent="0.25">
      <c r="A93" s="71"/>
      <c r="B93" s="99" t="s">
        <v>88</v>
      </c>
      <c r="C93" s="79" t="s">
        <v>27</v>
      </c>
      <c r="D93" s="113">
        <v>1.110205354983067</v>
      </c>
      <c r="E93" s="65"/>
      <c r="F93" s="74"/>
      <c r="G93" s="80"/>
      <c r="H93" s="75"/>
      <c r="I93" s="75"/>
      <c r="J93" s="75"/>
      <c r="K93" s="91"/>
      <c r="L93" s="92"/>
    </row>
    <row r="94" spans="1:15" s="93" customFormat="1" outlineLevel="2" x14ac:dyDescent="0.25">
      <c r="A94" s="71"/>
      <c r="B94" s="99" t="s">
        <v>36</v>
      </c>
      <c r="C94" s="79" t="s">
        <v>27</v>
      </c>
      <c r="D94" s="113">
        <v>0.59985112784228345</v>
      </c>
      <c r="E94" s="65"/>
      <c r="F94" s="74"/>
      <c r="G94" s="80"/>
      <c r="H94" s="75"/>
      <c r="I94" s="75"/>
      <c r="J94" s="75"/>
      <c r="K94" s="91"/>
      <c r="L94" s="92"/>
    </row>
    <row r="95" spans="1:15" s="37" customFormat="1" ht="14.25" customHeight="1" outlineLevel="1" x14ac:dyDescent="0.25">
      <c r="A95" s="16" t="s">
        <v>99</v>
      </c>
      <c r="B95" s="32" t="s">
        <v>96</v>
      </c>
      <c r="C95" s="33" t="s">
        <v>0</v>
      </c>
      <c r="D95" s="53">
        <f>D96</f>
        <v>12.4</v>
      </c>
      <c r="E95" s="54"/>
      <c r="F95" s="55"/>
      <c r="G95" s="55"/>
      <c r="H95" s="55"/>
      <c r="I95" s="55"/>
      <c r="J95" s="55"/>
      <c r="K95" s="19"/>
      <c r="L95" s="36"/>
    </row>
    <row r="96" spans="1:15" s="93" customFormat="1" outlineLevel="1" x14ac:dyDescent="0.25">
      <c r="A96" s="84" t="s">
        <v>8</v>
      </c>
      <c r="B96" s="85" t="s">
        <v>97</v>
      </c>
      <c r="C96" s="69" t="s">
        <v>0</v>
      </c>
      <c r="D96" s="73">
        <v>12.4</v>
      </c>
      <c r="E96" s="65"/>
      <c r="F96" s="80"/>
      <c r="G96" s="80"/>
      <c r="H96" s="75"/>
      <c r="I96" s="75"/>
      <c r="J96" s="75"/>
      <c r="K96" s="91"/>
      <c r="L96" s="92"/>
      <c r="O96" s="115"/>
    </row>
    <row r="97" spans="1:16" s="93" customFormat="1" outlineLevel="1" x14ac:dyDescent="0.25">
      <c r="A97" s="84"/>
      <c r="B97" s="81" t="s">
        <v>66</v>
      </c>
      <c r="C97" s="69" t="s">
        <v>0</v>
      </c>
      <c r="D97" s="86">
        <v>12.648000000000001</v>
      </c>
      <c r="E97" s="65"/>
      <c r="F97" s="74"/>
      <c r="G97" s="80"/>
      <c r="H97" s="75"/>
      <c r="I97" s="75"/>
      <c r="J97" s="75"/>
      <c r="K97" s="91"/>
      <c r="L97" s="92"/>
    </row>
    <row r="98" spans="1:16" s="97" customFormat="1" outlineLevel="1" x14ac:dyDescent="0.25">
      <c r="A98" s="98" t="s">
        <v>7</v>
      </c>
      <c r="B98" s="100" t="s">
        <v>98</v>
      </c>
      <c r="C98" s="79" t="s">
        <v>27</v>
      </c>
      <c r="D98" s="103">
        <v>2.0230600000000001</v>
      </c>
      <c r="E98" s="57"/>
      <c r="F98" s="74"/>
      <c r="G98" s="74"/>
      <c r="H98" s="75"/>
      <c r="I98" s="75"/>
      <c r="J98" s="75"/>
      <c r="K98" s="114"/>
      <c r="L98" s="96"/>
      <c r="P98" s="108"/>
    </row>
    <row r="99" spans="1:16" s="93" customFormat="1" outlineLevel="1" x14ac:dyDescent="0.25">
      <c r="A99" s="71"/>
      <c r="B99" s="99" t="s">
        <v>74</v>
      </c>
      <c r="C99" s="79" t="s">
        <v>27</v>
      </c>
      <c r="D99" s="113">
        <v>0.10354000000000001</v>
      </c>
      <c r="E99" s="65"/>
      <c r="F99" s="74"/>
      <c r="G99" s="80"/>
      <c r="H99" s="75"/>
      <c r="I99" s="75"/>
      <c r="J99" s="75"/>
      <c r="K99" s="91"/>
      <c r="L99" s="92"/>
    </row>
    <row r="100" spans="1:16" s="93" customFormat="1" outlineLevel="1" x14ac:dyDescent="0.25">
      <c r="A100" s="71"/>
      <c r="B100" s="99" t="s">
        <v>34</v>
      </c>
      <c r="C100" s="79" t="s">
        <v>27</v>
      </c>
      <c r="D100" s="113">
        <v>0.41002666666666671</v>
      </c>
      <c r="E100" s="65"/>
      <c r="F100" s="74"/>
      <c r="G100" s="80"/>
      <c r="H100" s="75"/>
      <c r="I100" s="75"/>
      <c r="J100" s="75"/>
      <c r="K100" s="91"/>
      <c r="L100" s="92"/>
    </row>
    <row r="101" spans="1:16" s="93" customFormat="1" outlineLevel="1" x14ac:dyDescent="0.25">
      <c r="A101" s="71"/>
      <c r="B101" s="99" t="s">
        <v>35</v>
      </c>
      <c r="C101" s="79" t="s">
        <v>27</v>
      </c>
      <c r="D101" s="113">
        <v>9.6513333333333354E-2</v>
      </c>
      <c r="E101" s="65"/>
      <c r="F101" s="74"/>
      <c r="G101" s="80"/>
      <c r="H101" s="75"/>
      <c r="I101" s="75"/>
      <c r="J101" s="75"/>
      <c r="K101" s="91"/>
      <c r="L101" s="92"/>
    </row>
    <row r="102" spans="1:16" s="93" customFormat="1" ht="13.5" customHeight="1" outlineLevel="1" x14ac:dyDescent="0.25">
      <c r="A102" s="71"/>
      <c r="B102" s="99" t="s">
        <v>88</v>
      </c>
      <c r="C102" s="79" t="s">
        <v>27</v>
      </c>
      <c r="D102" s="113">
        <v>0.9636866666666668</v>
      </c>
      <c r="E102" s="65"/>
      <c r="F102" s="74"/>
      <c r="G102" s="80"/>
      <c r="H102" s="75"/>
      <c r="I102" s="75"/>
      <c r="J102" s="75"/>
      <c r="K102" s="91"/>
      <c r="L102" s="92"/>
    </row>
    <row r="103" spans="1:16" s="93" customFormat="1" outlineLevel="1" x14ac:dyDescent="0.25">
      <c r="A103" s="71"/>
      <c r="B103" s="99" t="s">
        <v>36</v>
      </c>
      <c r="C103" s="79" t="s">
        <v>27</v>
      </c>
      <c r="D103" s="113">
        <v>0.44929333333333338</v>
      </c>
      <c r="E103" s="65"/>
      <c r="F103" s="74"/>
      <c r="G103" s="80"/>
      <c r="H103" s="75"/>
      <c r="I103" s="75"/>
      <c r="J103" s="75"/>
      <c r="K103" s="91"/>
      <c r="L103" s="92"/>
    </row>
    <row r="104" spans="1:16" s="43" customFormat="1" ht="13.5" x14ac:dyDescent="0.25">
      <c r="A104" s="29" t="s">
        <v>106</v>
      </c>
      <c r="B104" s="30" t="s">
        <v>81</v>
      </c>
      <c r="C104" s="24" t="s">
        <v>17</v>
      </c>
      <c r="D104" s="51">
        <f>D105</f>
        <v>824.41</v>
      </c>
      <c r="E104" s="51"/>
      <c r="F104" s="52"/>
      <c r="G104" s="52"/>
      <c r="H104" s="52"/>
      <c r="I104" s="52"/>
      <c r="J104" s="52"/>
      <c r="K104" s="31"/>
      <c r="L104" s="42"/>
    </row>
    <row r="105" spans="1:16" s="93" customFormat="1" outlineLevel="1" x14ac:dyDescent="0.25">
      <c r="A105" s="84" t="s">
        <v>8</v>
      </c>
      <c r="B105" s="100" t="s">
        <v>80</v>
      </c>
      <c r="C105" s="79" t="s">
        <v>17</v>
      </c>
      <c r="D105" s="86">
        <v>824.41</v>
      </c>
      <c r="E105" s="65"/>
      <c r="F105" s="80"/>
      <c r="G105" s="80"/>
      <c r="H105" s="75"/>
      <c r="I105" s="75"/>
      <c r="J105" s="75"/>
      <c r="K105" s="91"/>
      <c r="L105" s="92"/>
    </row>
    <row r="106" spans="1:16" s="83" customFormat="1" outlineLevel="1" x14ac:dyDescent="0.25">
      <c r="A106" s="71"/>
      <c r="B106" s="99" t="s">
        <v>91</v>
      </c>
      <c r="C106" s="79" t="s">
        <v>100</v>
      </c>
      <c r="D106" s="86">
        <v>288.54349999999999</v>
      </c>
      <c r="E106" s="65"/>
      <c r="F106" s="80"/>
      <c r="G106" s="80"/>
      <c r="H106" s="75"/>
      <c r="I106" s="75"/>
      <c r="J106" s="75"/>
      <c r="K106" s="81"/>
      <c r="L106" s="82"/>
    </row>
    <row r="107" spans="1:16" s="83" customFormat="1" outlineLevel="1" x14ac:dyDescent="0.25">
      <c r="A107" s="71"/>
      <c r="B107" s="99" t="s">
        <v>82</v>
      </c>
      <c r="C107" s="79" t="s">
        <v>17</v>
      </c>
      <c r="D107" s="86">
        <v>1896.1429999999998</v>
      </c>
      <c r="E107" s="65"/>
      <c r="F107" s="80"/>
      <c r="G107" s="80"/>
      <c r="H107" s="75"/>
      <c r="I107" s="75"/>
      <c r="J107" s="75"/>
      <c r="K107" s="116"/>
      <c r="L107" s="82"/>
    </row>
    <row r="108" spans="1:16" ht="15.75" x14ac:dyDescent="0.25">
      <c r="A108" s="1"/>
      <c r="D108" s="58"/>
      <c r="E108" s="59"/>
      <c r="F108" s="58"/>
      <c r="G108" s="60"/>
      <c r="H108" s="60"/>
      <c r="I108" s="61"/>
      <c r="J108" s="62"/>
      <c r="K108" s="64"/>
      <c r="L108" s="1"/>
    </row>
    <row r="109" spans="1:16" x14ac:dyDescent="0.25">
      <c r="A109" s="1"/>
      <c r="D109" s="9"/>
      <c r="F109" s="9"/>
      <c r="G109" s="1"/>
      <c r="H109" s="1"/>
      <c r="I109" s="1"/>
      <c r="J109" s="1"/>
      <c r="L109" s="1"/>
    </row>
  </sheetData>
  <mergeCells count="3">
    <mergeCell ref="A1:D1"/>
    <mergeCell ref="A2:D2"/>
    <mergeCell ref="A3:D3"/>
  </mergeCells>
  <phoneticPr fontId="2" type="noConversion"/>
  <pageMargins left="0.39370078740157483" right="0.19685039370078741" top="0.39370078740157483" bottom="0.19685039370078741" header="0.51181102362204722" footer="0.15748031496062992"/>
  <pageSetup paperSize="8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Розанов Дмитрий Юрьевич</dc:creator>
  <cp:lastModifiedBy>Багалей Юрий Александрович</cp:lastModifiedBy>
  <cp:lastPrinted>2024-05-20T08:55:21Z</cp:lastPrinted>
  <dcterms:created xsi:type="dcterms:W3CDTF">2015-06-05T18:19:34Z</dcterms:created>
  <dcterms:modified xsi:type="dcterms:W3CDTF">2025-06-27T13:28:17Z</dcterms:modified>
</cp:coreProperties>
</file>