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Физтехпарк\22.  Тамбур-козырек\2. Тендерный пакет\2. Формы для заполнения\"/>
    </mc:Choice>
  </mc:AlternateContent>
  <xr:revisionPtr revIDLastSave="0" documentId="8_{661A39D3-07EB-4CE4-87AA-72E5F112AE56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!'!$A$7:$I$23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6" l="1"/>
  <c r="H36" i="16"/>
  <c r="H32" i="16"/>
  <c r="H27" i="16"/>
  <c r="H23" i="16"/>
  <c r="H16" i="16"/>
  <c r="H11" i="16"/>
  <c r="H35" i="16"/>
  <c r="H34" i="16"/>
  <c r="H31" i="16"/>
  <c r="H30" i="16"/>
  <c r="H29" i="16"/>
  <c r="H26" i="16"/>
  <c r="H25" i="16"/>
  <c r="H22" i="16"/>
  <c r="H21" i="16"/>
  <c r="H20" i="16"/>
  <c r="H19" i="16"/>
  <c r="H18" i="16"/>
  <c r="H15" i="16"/>
  <c r="H14" i="16"/>
  <c r="H13" i="16"/>
  <c r="H10" i="16"/>
  <c r="H9" i="16"/>
  <c r="A41" i="16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40" i="16"/>
  <c r="E35" i="16" l="1"/>
  <c r="E34" i="16"/>
  <c r="E31" i="16"/>
  <c r="E30" i="16"/>
  <c r="E29" i="16"/>
  <c r="E26" i="16"/>
  <c r="E25" i="16"/>
  <c r="E22" i="16" l="1"/>
  <c r="E21" i="16"/>
  <c r="E20" i="16"/>
  <c r="E11" i="16"/>
  <c r="E15" i="16"/>
  <c r="E14" i="16"/>
  <c r="E13" i="16"/>
  <c r="E10" i="16"/>
  <c r="E19" i="16"/>
  <c r="E9" i="16"/>
  <c r="E18" i="16" l="1"/>
</calcChain>
</file>

<file path=xl/sharedStrings.xml><?xml version="1.0" encoding="utf-8"?>
<sst xmlns="http://schemas.openxmlformats.org/spreadsheetml/2006/main" count="101" uniqueCount="86">
  <si>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</si>
  <si>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</si>
  <si>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</si>
  <si>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</si>
  <si>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</si>
  <si>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</si>
  <si>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</si>
  <si>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</si>
  <si>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</si>
  <si>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</si>
  <si>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</si>
  <si>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</si>
  <si>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</si>
  <si>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2.1</t>
  </si>
  <si>
    <t>3.1</t>
  </si>
  <si>
    <t>3.2</t>
  </si>
  <si>
    <t>3.3</t>
  </si>
  <si>
    <t>2.2</t>
  </si>
  <si>
    <t>2.3</t>
  </si>
  <si>
    <t>м2</t>
  </si>
  <si>
    <t xml:space="preserve">на  выполнение комплекса строительно-монтажных работ по устройству тамбура из металлических и светопрозрачных изделий (входная группа в осями 4-5/У)  на объекте «Физкультурно-оздоровительный комплекс в ФизТехПарк с уличной зоной по адресу: г. Москва, Долгопрудненское шоссе, д.3»                                                                                                                                                </t>
  </si>
  <si>
    <t>Устройство  металокаркаса</t>
  </si>
  <si>
    <t xml:space="preserve">Изготовление Металокаркаса ссогласно РД </t>
  </si>
  <si>
    <t>Монтаж металокаркаса в т.ч.  c учетом работ в ночное время</t>
  </si>
  <si>
    <t>Альбом КМ2 шифр 20-ОМ/2023-КМ2* «Конструкции козырька между осями 4-5/У  на отм. – 0.200»</t>
  </si>
  <si>
    <t>т</t>
  </si>
  <si>
    <t>ИТОГО по разделу: Устройство  металокаркаса</t>
  </si>
  <si>
    <t>Устройство  кровли</t>
  </si>
  <si>
    <t>Гидроизоляционный ковёр по праймеру</t>
  </si>
  <si>
    <t>Устройство стяжки(разуклонка)</t>
  </si>
  <si>
    <t>Устройство кровельных сендвич-панелей ПС</t>
  </si>
  <si>
    <t>- 10мм</t>
  </si>
  <si>
    <t>- от 30 до 130мм</t>
  </si>
  <si>
    <t>-150мм</t>
  </si>
  <si>
    <t>Устройство  СПК</t>
  </si>
  <si>
    <t>Изготовление , в том числе*:</t>
  </si>
  <si>
    <t>Устройство люминиевой конструкции</t>
  </si>
  <si>
    <t>Дверь: Двухстворчатая 1500х2200 мм.- 2 шт, фурнитура: доводчик на активную створку, ручка штанга 1000 мм, петли трехсекционный 3 шт. на створку.  Заполнение 32 мм.</t>
  </si>
  <si>
    <t>Устройство примыкания: фасонные элементы из оцинкованной стали 0,5 мм., покраска полимерно-порошковая цвет RAL 7016, ширина развертки до 250 мм, ленты паро/гидроизоляционные, утеплитель.</t>
  </si>
  <si>
    <t>Монтаж :  алюминиевой конструкции, установка 
заполнений, монтаж прижимных планок и декоративных крышект, в т.ч.  c учетом работ в ночное время</t>
  </si>
  <si>
    <t>3.4</t>
  </si>
  <si>
    <t>3.5</t>
  </si>
  <si>
    <t>Фасадная система Виднал F50 (Россия) либо аналог,система алюминиевых профилей, профиль термоизолированный, покраска полимерно-порошковая по каталогу RAL7016,.Прозрачное заполнение: Стеклопакет мультифункциональй, 6
Neutral 60/40 (либо аналог)-20-6зак.</t>
  </si>
  <si>
    <t>ИТОГО по разделу: Устройство  кровли</t>
  </si>
  <si>
    <t>ИТОГО по разделу: Устройство  СПК</t>
  </si>
  <si>
    <t>Устройство облицовки фасада</t>
  </si>
  <si>
    <t>ИТОГО по разделу: Устройство облицовки фасада</t>
  </si>
  <si>
    <t>Стеновые сендвич-панели поэлементной сборки "Центр" (ООО "КМП" или аналог.)</t>
  </si>
  <si>
    <t>Монтаж в т.ч.  c учетом работ в ночное время</t>
  </si>
  <si>
    <t>- толщина 150мм
- RAL 5019</t>
  </si>
  <si>
    <t>4.1</t>
  </si>
  <si>
    <t>4.2</t>
  </si>
  <si>
    <t>5.1</t>
  </si>
  <si>
    <t>5.2</t>
  </si>
  <si>
    <t>5.3</t>
  </si>
  <si>
    <t>Водосточная воронка</t>
  </si>
  <si>
    <t>Водосточная труба</t>
  </si>
  <si>
    <t>Монтаж c учетом работ в ночное время</t>
  </si>
  <si>
    <t>Устройство водосливной системы</t>
  </si>
  <si>
    <t>ИТОГО по разделу: Устройство водосливной системы</t>
  </si>
  <si>
    <t>шт</t>
  </si>
  <si>
    <t>п.м</t>
  </si>
  <si>
    <t>6.1</t>
  </si>
  <si>
    <t>6.2</t>
  </si>
  <si>
    <t xml:space="preserve">Щетка БРАЗИС </t>
  </si>
  <si>
    <t>ИТОГО по разделу: Устройство грязезащитной решетки</t>
  </si>
  <si>
    <t>Устройство грязезащитной рештки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</si>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</sst>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2" fillId="0" borderId="0"/>
  </cellStyleXfs>
  <cellXfs count="84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11" fillId="0" borderId="1" xfId="1" applyFont="1" applyBorder="1"/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4" xfId="1" applyFont="1" applyBorder="1"/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9" fillId="0" borderId="0" xfId="1" quotePrefix="1" applyNumberFormat="1" applyFont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7" fillId="0" borderId="1" xfId="3" quotePrefix="1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3" fillId="0" borderId="5" xfId="6" quotePrefix="1" applyFont="1" applyBorder="1" applyAlignment="1">
      <alignment horizontal="left" vertical="center"/>
    </xf>
    <xf numFmtId="0" fontId="5" fillId="6" borderId="0" xfId="0" applyFont="1" applyFill="1" applyAlignment="1">
      <alignment horizontal="center" vertical="center" wrapText="1"/>
    </xf>
    <xf numFmtId="0" fontId="5" fillId="6" borderId="6" xfId="3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7" borderId="6" xfId="4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14" fillId="9" borderId="0" xfId="0" applyFont="1" applyFill="1"/>
    <xf numFmtId="0" fontId="0" fillId="0" borderId="0" xfId="0"/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10" borderId="3" xfId="0" applyFont="1" applyFill="1" applyBorder="1" applyAlignment="1">
      <alignment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56"/>
  <sheetViews>
    <sheetView tabSelected="1" zoomScale="70" zoomScaleNormal="70" workbookViewId="0">
      <pane ySplit="7" topLeftCell="A8" activePane="bottomLeft" state="frozen"/>
      <selection pane="bottomLeft" activeCell="H38" sqref="H38"/>
    </sheetView>
  </sheetViews>
  <sheetFormatPr defaultColWidth="10.33203125" defaultRowHeight="14.4" outlineLevelRow="1" x14ac:dyDescent="0.3"/>
  <cols>
    <col min="1" max="1" width="10.33203125" style="20" bestFit="1"/>
    <col min="2" max="2" width="126.6640625" style="20" bestFit="1" customWidth="1"/>
    <col min="3" max="3" width="9.88671875" style="22" customWidth="1"/>
    <col min="4" max="4" width="14.6640625" style="42" bestFit="1" customWidth="1"/>
    <col min="5" max="5" width="23.33203125" style="20" bestFit="1" customWidth="1"/>
    <col min="6" max="6" width="13.77734375" style="20" customWidth="1"/>
    <col min="7" max="7" width="16.44140625" style="20" customWidth="1"/>
    <col min="8" max="8" width="16.6640625" style="20" bestFit="1" customWidth="1"/>
    <col min="9" max="9" width="44.44140625" style="20" bestFit="1" customWidth="1"/>
    <col min="10" max="16384" width="10.33203125" style="20"/>
  </cols>
  <sheetData>
    <row r="1" spans="1:9" ht="36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s="25" customFormat="1" ht="75.599999999999994" customHeight="1" x14ac:dyDescent="0.3">
      <c r="A2" s="62" t="s">
        <v>20</v>
      </c>
      <c r="B2" s="62"/>
      <c r="C2" s="62"/>
      <c r="D2" s="62"/>
      <c r="E2" s="62"/>
      <c r="F2" s="62"/>
      <c r="G2" s="62"/>
      <c r="H2" s="62"/>
      <c r="I2" s="62"/>
    </row>
    <row r="3" spans="1:9" x14ac:dyDescent="0.3">
      <c r="A3" s="68" t="s">
        <v>67</v>
      </c>
      <c r="B3" s="68"/>
      <c r="C3" s="21"/>
      <c r="D3" s="38"/>
      <c r="E3" s="21"/>
      <c r="F3" s="21"/>
      <c r="G3" s="21"/>
      <c r="H3" s="21"/>
      <c r="I3" s="21"/>
    </row>
    <row r="4" spans="1:9" ht="29.25" customHeight="1" x14ac:dyDescent="0.3">
      <c r="A4" s="63" t="s">
        <v>1</v>
      </c>
      <c r="B4" s="63" t="s">
        <v>2</v>
      </c>
      <c r="C4" s="64" t="s">
        <v>3</v>
      </c>
      <c r="D4" s="65" t="s">
        <v>4</v>
      </c>
      <c r="E4" s="65" t="s">
        <v>5</v>
      </c>
      <c r="F4" s="66" t="s">
        <v>6</v>
      </c>
      <c r="G4" s="67"/>
      <c r="H4" s="65" t="s">
        <v>7</v>
      </c>
      <c r="I4" s="63" t="s">
        <v>8</v>
      </c>
    </row>
    <row r="5" spans="1:9" ht="21" customHeight="1" x14ac:dyDescent="0.3">
      <c r="A5" s="63"/>
      <c r="B5" s="63"/>
      <c r="C5" s="64"/>
      <c r="D5" s="65"/>
      <c r="E5" s="65"/>
      <c r="F5" s="1" t="s">
        <v>9</v>
      </c>
      <c r="G5" s="1" t="s">
        <v>10</v>
      </c>
      <c r="H5" s="65"/>
      <c r="I5" s="63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s="26" customFormat="1" x14ac:dyDescent="0.3">
      <c r="A8" s="44">
        <v>1</v>
      </c>
      <c r="B8" s="45" t="s">
        <v>21</v>
      </c>
      <c r="C8" s="44"/>
      <c r="D8" s="46"/>
      <c r="E8" s="46"/>
      <c r="F8" s="46"/>
      <c r="G8" s="46"/>
      <c r="H8" s="46"/>
      <c r="I8" s="47"/>
    </row>
    <row r="9" spans="1:9" ht="15.6" outlineLevel="1" x14ac:dyDescent="0.3">
      <c r="A9" s="27" t="s">
        <v>11</v>
      </c>
      <c r="B9" s="59" t="s">
        <v>22</v>
      </c>
      <c r="C9" s="31" t="s">
        <v>25</v>
      </c>
      <c r="D9" s="24">
        <v>1.6990000000000001</v>
      </c>
      <c r="E9" s="48">
        <f t="shared" ref="E9:E11" si="0">F9+G9</f>
        <v>0</v>
      </c>
      <c r="F9" s="49"/>
      <c r="G9" s="49"/>
      <c r="H9" s="50">
        <f>E9*D9</f>
        <v>0</v>
      </c>
      <c r="I9" s="51" t="s">
        <v>24</v>
      </c>
    </row>
    <row r="10" spans="1:9" ht="15.6" outlineLevel="1" x14ac:dyDescent="0.3">
      <c r="A10" s="27" t="s">
        <v>12</v>
      </c>
      <c r="B10" s="59" t="s">
        <v>23</v>
      </c>
      <c r="C10" s="58" t="s">
        <v>25</v>
      </c>
      <c r="D10" s="24">
        <v>1.6990000000000001</v>
      </c>
      <c r="E10" s="48">
        <f t="shared" si="0"/>
        <v>0</v>
      </c>
      <c r="F10" s="49"/>
      <c r="G10" s="49"/>
      <c r="H10" s="50">
        <f>E10*D10</f>
        <v>0</v>
      </c>
      <c r="I10" s="51"/>
    </row>
    <row r="11" spans="1:9" ht="15.6" x14ac:dyDescent="0.3">
      <c r="A11" s="14"/>
      <c r="B11" s="28" t="s">
        <v>26</v>
      </c>
      <c r="C11" s="9"/>
      <c r="D11" s="40"/>
      <c r="E11" s="48">
        <f t="shared" si="0"/>
        <v>0</v>
      </c>
      <c r="F11" s="15"/>
      <c r="G11" s="11"/>
      <c r="H11" s="18">
        <f>SUM(H9:H10)</f>
        <v>0</v>
      </c>
      <c r="I11" s="19"/>
    </row>
    <row r="12" spans="1:9" s="26" customFormat="1" x14ac:dyDescent="0.3">
      <c r="A12" s="44">
        <v>2</v>
      </c>
      <c r="B12" s="45" t="s">
        <v>27</v>
      </c>
      <c r="C12" s="44"/>
      <c r="D12" s="46"/>
      <c r="E12" s="47"/>
      <c r="F12" s="46"/>
      <c r="G12" s="46"/>
      <c r="H12" s="46"/>
      <c r="I12" s="47"/>
    </row>
    <row r="13" spans="1:9" ht="15.6" outlineLevel="1" x14ac:dyDescent="0.3">
      <c r="A13" s="14" t="s">
        <v>13</v>
      </c>
      <c r="B13" s="57" t="s">
        <v>28</v>
      </c>
      <c r="C13" s="52" t="s">
        <v>19</v>
      </c>
      <c r="D13" s="53">
        <v>24.26</v>
      </c>
      <c r="E13" s="54">
        <f t="shared" ref="E13:E15" si="1">F13+G13</f>
        <v>0</v>
      </c>
      <c r="F13" s="55"/>
      <c r="G13" s="55"/>
      <c r="H13" s="50">
        <f t="shared" ref="H13:H15" si="2">E13*D13</f>
        <v>0</v>
      </c>
      <c r="I13" s="56" t="s">
        <v>31</v>
      </c>
    </row>
    <row r="14" spans="1:9" ht="15.6" outlineLevel="1" x14ac:dyDescent="0.3">
      <c r="A14" s="14" t="s">
        <v>17</v>
      </c>
      <c r="B14" s="57" t="s">
        <v>29</v>
      </c>
      <c r="C14" s="52" t="s">
        <v>19</v>
      </c>
      <c r="D14" s="53">
        <v>24.26</v>
      </c>
      <c r="E14" s="54">
        <f t="shared" si="1"/>
        <v>0</v>
      </c>
      <c r="F14" s="55"/>
      <c r="G14" s="55"/>
      <c r="H14" s="50">
        <f t="shared" si="2"/>
        <v>0</v>
      </c>
      <c r="I14" s="56" t="s">
        <v>32</v>
      </c>
    </row>
    <row r="15" spans="1:9" ht="15.6" outlineLevel="1" x14ac:dyDescent="0.3">
      <c r="A15" s="14" t="s">
        <v>18</v>
      </c>
      <c r="B15" s="57" t="s">
        <v>30</v>
      </c>
      <c r="C15" s="52" t="s">
        <v>19</v>
      </c>
      <c r="D15" s="53">
        <v>24.26</v>
      </c>
      <c r="E15" s="54">
        <f t="shared" si="1"/>
        <v>0</v>
      </c>
      <c r="F15" s="55"/>
      <c r="G15" s="55"/>
      <c r="H15" s="50">
        <f t="shared" si="2"/>
        <v>0</v>
      </c>
      <c r="I15" s="56" t="s">
        <v>33</v>
      </c>
    </row>
    <row r="16" spans="1:9" ht="15.6" outlineLevel="1" x14ac:dyDescent="0.3">
      <c r="A16" s="32"/>
      <c r="B16" s="28" t="s">
        <v>43</v>
      </c>
      <c r="C16" s="33"/>
      <c r="D16" s="41"/>
      <c r="E16" s="34"/>
      <c r="F16" s="35"/>
      <c r="G16" s="35"/>
      <c r="H16" s="36">
        <f>SUM(H13:H15)</f>
        <v>0</v>
      </c>
      <c r="I16" s="37"/>
    </row>
    <row r="17" spans="1:9" s="26" customFormat="1" ht="24.6" customHeight="1" x14ac:dyDescent="0.3">
      <c r="A17" s="44">
        <v>3</v>
      </c>
      <c r="B17" s="45" t="s">
        <v>34</v>
      </c>
      <c r="C17" s="44"/>
      <c r="D17" s="46"/>
      <c r="E17" s="47"/>
      <c r="F17" s="46"/>
      <c r="G17" s="46"/>
      <c r="H17" s="46"/>
      <c r="I17" s="47"/>
    </row>
    <row r="18" spans="1:9" ht="15.6" outlineLevel="1" x14ac:dyDescent="0.3">
      <c r="A18" s="60" t="s">
        <v>14</v>
      </c>
      <c r="B18" s="30" t="s">
        <v>35</v>
      </c>
      <c r="C18" s="31" t="s">
        <v>19</v>
      </c>
      <c r="D18" s="39">
        <v>31.008000000000003</v>
      </c>
      <c r="E18" s="43">
        <f t="shared" ref="E18:E22" si="3">F18+G18</f>
        <v>0</v>
      </c>
      <c r="F18" s="16"/>
      <c r="G18" s="16"/>
      <c r="H18" s="50">
        <f t="shared" ref="H18:H22" si="4">E18*D18</f>
        <v>0</v>
      </c>
      <c r="I18" s="17"/>
    </row>
    <row r="19" spans="1:9" ht="15.6" outlineLevel="1" x14ac:dyDescent="0.3">
      <c r="A19" s="60" t="s">
        <v>15</v>
      </c>
      <c r="B19" s="30" t="s">
        <v>36</v>
      </c>
      <c r="C19" s="58" t="s">
        <v>19</v>
      </c>
      <c r="D19" s="39">
        <v>24.408000000000001</v>
      </c>
      <c r="E19" s="43">
        <f t="shared" si="3"/>
        <v>0</v>
      </c>
      <c r="F19" s="16"/>
      <c r="G19" s="16"/>
      <c r="H19" s="50">
        <f t="shared" si="4"/>
        <v>0</v>
      </c>
      <c r="I19" s="17" t="s">
        <v>42</v>
      </c>
    </row>
    <row r="20" spans="1:9" ht="31.2" outlineLevel="1" x14ac:dyDescent="0.3">
      <c r="A20" s="60" t="s">
        <v>16</v>
      </c>
      <c r="B20" s="30" t="s">
        <v>37</v>
      </c>
      <c r="C20" s="58" t="s">
        <v>19</v>
      </c>
      <c r="D20" s="39">
        <v>6.6</v>
      </c>
      <c r="E20" s="43">
        <f t="shared" si="3"/>
        <v>0</v>
      </c>
      <c r="F20" s="16"/>
      <c r="G20" s="16"/>
      <c r="H20" s="50">
        <f t="shared" si="4"/>
        <v>0</v>
      </c>
      <c r="I20" s="17"/>
    </row>
    <row r="21" spans="1:9" ht="31.2" outlineLevel="1" x14ac:dyDescent="0.3">
      <c r="A21" s="60" t="s">
        <v>40</v>
      </c>
      <c r="B21" s="30" t="s">
        <v>38</v>
      </c>
      <c r="C21" s="58" t="s">
        <v>19</v>
      </c>
      <c r="D21" s="39">
        <v>26.2</v>
      </c>
      <c r="E21" s="43">
        <f t="shared" si="3"/>
        <v>0</v>
      </c>
      <c r="F21" s="16"/>
      <c r="G21" s="16"/>
      <c r="H21" s="50">
        <f t="shared" si="4"/>
        <v>0</v>
      </c>
      <c r="I21" s="17"/>
    </row>
    <row r="22" spans="1:9" ht="31.2" outlineLevel="1" x14ac:dyDescent="0.3">
      <c r="A22" s="60" t="s">
        <v>41</v>
      </c>
      <c r="B22" s="30" t="s">
        <v>39</v>
      </c>
      <c r="C22" s="58" t="s">
        <v>19</v>
      </c>
      <c r="D22" s="39">
        <v>31.008000000000003</v>
      </c>
      <c r="E22" s="43">
        <f t="shared" si="3"/>
        <v>0</v>
      </c>
      <c r="F22" s="16"/>
      <c r="G22" s="16"/>
      <c r="H22" s="50">
        <f t="shared" si="4"/>
        <v>0</v>
      </c>
      <c r="I22" s="17"/>
    </row>
    <row r="23" spans="1:9" ht="15.6" outlineLevel="1" x14ac:dyDescent="0.3">
      <c r="A23" s="23"/>
      <c r="B23" s="28" t="s">
        <v>44</v>
      </c>
      <c r="C23" s="33"/>
      <c r="D23" s="41"/>
      <c r="E23" s="29"/>
      <c r="F23" s="16"/>
      <c r="G23" s="16"/>
      <c r="H23" s="18">
        <f>SUM(H18:H22)</f>
        <v>0</v>
      </c>
      <c r="I23" s="17"/>
    </row>
    <row r="24" spans="1:9" x14ac:dyDescent="0.3">
      <c r="A24" s="44">
        <v>4</v>
      </c>
      <c r="B24" s="45" t="s">
        <v>45</v>
      </c>
      <c r="C24" s="44"/>
      <c r="D24" s="46"/>
      <c r="E24" s="47"/>
      <c r="F24" s="46"/>
      <c r="G24" s="46"/>
      <c r="H24" s="46"/>
      <c r="I24" s="47"/>
    </row>
    <row r="25" spans="1:9" ht="15.6" x14ac:dyDescent="0.3">
      <c r="A25" s="60" t="s">
        <v>50</v>
      </c>
      <c r="B25" s="30" t="s">
        <v>47</v>
      </c>
      <c r="C25" s="31" t="s">
        <v>19</v>
      </c>
      <c r="D25" s="39">
        <v>30</v>
      </c>
      <c r="E25" s="43">
        <f t="shared" ref="E25:E26" si="5">F25+G25</f>
        <v>0</v>
      </c>
      <c r="F25" s="16"/>
      <c r="G25" s="16"/>
      <c r="H25" s="50">
        <f t="shared" ref="H25:H26" si="6">E25*D25</f>
        <v>0</v>
      </c>
      <c r="I25" s="17" t="s">
        <v>49</v>
      </c>
    </row>
    <row r="26" spans="1:9" ht="15.6" x14ac:dyDescent="0.3">
      <c r="A26" s="60" t="s">
        <v>51</v>
      </c>
      <c r="B26" s="30" t="s">
        <v>48</v>
      </c>
      <c r="C26" s="58" t="s">
        <v>19</v>
      </c>
      <c r="D26" s="39">
        <v>30</v>
      </c>
      <c r="E26" s="43">
        <f t="shared" si="5"/>
        <v>0</v>
      </c>
      <c r="F26" s="16"/>
      <c r="G26" s="16"/>
      <c r="H26" s="50">
        <f t="shared" si="6"/>
        <v>0</v>
      </c>
      <c r="I26" s="17"/>
    </row>
    <row r="27" spans="1:9" ht="15.6" x14ac:dyDescent="0.3">
      <c r="A27" s="23"/>
      <c r="B27" s="28" t="s">
        <v>46</v>
      </c>
      <c r="C27" s="33"/>
      <c r="D27" s="41"/>
      <c r="E27" s="29"/>
      <c r="F27" s="16"/>
      <c r="G27" s="16"/>
      <c r="H27" s="18">
        <f>SUM(H25:H26)</f>
        <v>0</v>
      </c>
      <c r="I27" s="17"/>
    </row>
    <row r="28" spans="1:9" x14ac:dyDescent="0.3">
      <c r="A28" s="44">
        <v>5</v>
      </c>
      <c r="B28" s="45" t="s">
        <v>58</v>
      </c>
      <c r="C28" s="44"/>
      <c r="D28" s="46"/>
      <c r="E28" s="47"/>
      <c r="F28" s="46"/>
      <c r="G28" s="46"/>
      <c r="H28" s="46"/>
      <c r="I28" s="47"/>
    </row>
    <row r="29" spans="1:9" ht="15.6" x14ac:dyDescent="0.3">
      <c r="A29" s="60" t="s">
        <v>52</v>
      </c>
      <c r="B29" s="30" t="s">
        <v>55</v>
      </c>
      <c r="C29" s="31" t="s">
        <v>60</v>
      </c>
      <c r="D29" s="39">
        <v>1</v>
      </c>
      <c r="E29" s="43">
        <f t="shared" ref="E29:E31" si="7">F29+G29</f>
        <v>0</v>
      </c>
      <c r="F29" s="16"/>
      <c r="G29" s="16"/>
      <c r="H29" s="50">
        <f t="shared" ref="H29:H31" si="8">E29*D29</f>
        <v>0</v>
      </c>
      <c r="I29" s="17"/>
    </row>
    <row r="30" spans="1:9" ht="15.6" x14ac:dyDescent="0.3">
      <c r="A30" s="60" t="s">
        <v>53</v>
      </c>
      <c r="B30" s="30" t="s">
        <v>56</v>
      </c>
      <c r="C30" s="58" t="s">
        <v>61</v>
      </c>
      <c r="D30" s="39">
        <v>5.2</v>
      </c>
      <c r="E30" s="43">
        <f t="shared" si="7"/>
        <v>0</v>
      </c>
      <c r="F30" s="16"/>
      <c r="G30" s="16"/>
      <c r="H30" s="50">
        <f t="shared" si="8"/>
        <v>0</v>
      </c>
      <c r="I30" s="17"/>
    </row>
    <row r="31" spans="1:9" ht="15.6" x14ac:dyDescent="0.3">
      <c r="A31" s="60" t="s">
        <v>54</v>
      </c>
      <c r="B31" s="30" t="s">
        <v>57</v>
      </c>
      <c r="C31" s="58" t="s">
        <v>61</v>
      </c>
      <c r="D31" s="39">
        <v>5.2</v>
      </c>
      <c r="E31" s="43">
        <f t="shared" si="7"/>
        <v>0</v>
      </c>
      <c r="F31" s="16"/>
      <c r="G31" s="16"/>
      <c r="H31" s="50">
        <f t="shared" si="8"/>
        <v>0</v>
      </c>
      <c r="I31" s="17"/>
    </row>
    <row r="32" spans="1:9" ht="15.6" x14ac:dyDescent="0.3">
      <c r="A32" s="23"/>
      <c r="B32" s="28" t="s">
        <v>59</v>
      </c>
      <c r="C32" s="33"/>
      <c r="D32" s="41"/>
      <c r="E32" s="29"/>
      <c r="F32" s="16"/>
      <c r="G32" s="16"/>
      <c r="H32" s="18">
        <f>SUM(H29:H31)</f>
        <v>0</v>
      </c>
      <c r="I32" s="17"/>
    </row>
    <row r="33" spans="1:9" x14ac:dyDescent="0.3">
      <c r="A33" s="44">
        <v>6</v>
      </c>
      <c r="B33" s="45" t="s">
        <v>66</v>
      </c>
      <c r="C33" s="44"/>
      <c r="D33" s="46"/>
      <c r="E33" s="47"/>
      <c r="F33" s="46"/>
      <c r="G33" s="46"/>
      <c r="H33" s="46"/>
      <c r="I33" s="47"/>
    </row>
    <row r="34" spans="1:9" ht="15.6" x14ac:dyDescent="0.3">
      <c r="A34" s="60" t="s">
        <v>62</v>
      </c>
      <c r="B34" s="30" t="s">
        <v>64</v>
      </c>
      <c r="C34" s="31" t="s">
        <v>19</v>
      </c>
      <c r="D34" s="39">
        <v>2.2999999999999998</v>
      </c>
      <c r="E34" s="43">
        <f t="shared" ref="E34:E35" si="9">F34+G34</f>
        <v>0</v>
      </c>
      <c r="F34" s="16"/>
      <c r="G34" s="16"/>
      <c r="H34" s="50">
        <f t="shared" ref="H34:H35" si="10">E34*D34</f>
        <v>0</v>
      </c>
      <c r="I34" s="17"/>
    </row>
    <row r="35" spans="1:9" ht="15.6" x14ac:dyDescent="0.3">
      <c r="A35" s="60" t="s">
        <v>63</v>
      </c>
      <c r="B35" s="30" t="s">
        <v>57</v>
      </c>
      <c r="C35" s="58" t="s">
        <v>19</v>
      </c>
      <c r="D35" s="39">
        <v>2.2999999999999998</v>
      </c>
      <c r="E35" s="43">
        <f t="shared" si="9"/>
        <v>0</v>
      </c>
      <c r="F35" s="16"/>
      <c r="G35" s="16"/>
      <c r="H35" s="50">
        <f t="shared" si="10"/>
        <v>0</v>
      </c>
      <c r="I35" s="17"/>
    </row>
    <row r="36" spans="1:9" ht="15.6" x14ac:dyDescent="0.3">
      <c r="A36" s="23"/>
      <c r="B36" s="28" t="s">
        <v>65</v>
      </c>
      <c r="C36" s="33"/>
      <c r="D36" s="41"/>
      <c r="E36" s="29"/>
      <c r="F36" s="16"/>
      <c r="G36" s="16"/>
      <c r="H36" s="18">
        <f>SUM(H34:H35)</f>
        <v>0</v>
      </c>
      <c r="I36" s="17"/>
    </row>
    <row r="37" spans="1:9" x14ac:dyDescent="0.3">
      <c r="A37" s="69"/>
      <c r="B37" s="70" t="s">
        <v>68</v>
      </c>
      <c r="C37" s="71"/>
      <c r="D37" s="72"/>
      <c r="E37" s="73"/>
      <c r="F37" s="73"/>
      <c r="G37" s="74"/>
      <c r="H37" s="75">
        <f>H11+H16+H23+H27+H32+H36</f>
        <v>0</v>
      </c>
      <c r="I37" s="76"/>
    </row>
    <row r="38" spans="1:9" x14ac:dyDescent="0.3">
      <c r="A38" s="77"/>
      <c r="B38" s="77"/>
      <c r="C38" s="77"/>
      <c r="D38" s="78"/>
      <c r="E38" s="77"/>
      <c r="F38" s="77"/>
      <c r="G38" s="77"/>
      <c r="H38" s="77"/>
      <c r="I38" s="79"/>
    </row>
    <row r="39" spans="1:9" x14ac:dyDescent="0.3">
      <c r="A39" s="80">
        <v>1</v>
      </c>
      <c r="B39" s="81" t="s">
        <v>69</v>
      </c>
      <c r="C39" s="82"/>
      <c r="D39" s="82"/>
      <c r="E39" s="82"/>
      <c r="F39" s="82"/>
      <c r="G39" s="82"/>
      <c r="H39" s="83"/>
      <c r="I39" s="79"/>
    </row>
    <row r="40" spans="1:9" x14ac:dyDescent="0.3">
      <c r="A40" s="80">
        <f>A39+1</f>
        <v>2</v>
      </c>
      <c r="B40" s="81" t="s">
        <v>70</v>
      </c>
      <c r="C40" s="82"/>
      <c r="D40" s="82"/>
      <c r="E40" s="82"/>
      <c r="F40" s="82"/>
      <c r="G40" s="82"/>
      <c r="H40" s="83"/>
      <c r="I40" s="79"/>
    </row>
    <row r="41" spans="1:9" x14ac:dyDescent="0.3">
      <c r="A41" s="80">
        <f t="shared" ref="A41:A56" si="11">A40+1</f>
        <v>3</v>
      </c>
      <c r="B41" s="81" t="s">
        <v>71</v>
      </c>
      <c r="C41" s="82"/>
      <c r="D41" s="82"/>
      <c r="E41" s="82"/>
      <c r="F41" s="82"/>
      <c r="G41" s="82"/>
      <c r="H41" s="83"/>
      <c r="I41" s="79"/>
    </row>
    <row r="42" spans="1:9" x14ac:dyDescent="0.3">
      <c r="A42" s="80">
        <f t="shared" si="11"/>
        <v>4</v>
      </c>
      <c r="B42" s="81" t="s">
        <v>72</v>
      </c>
      <c r="C42" s="82"/>
      <c r="D42" s="82"/>
      <c r="E42" s="82"/>
      <c r="F42" s="82"/>
      <c r="G42" s="82"/>
      <c r="H42" s="83"/>
      <c r="I42" s="79"/>
    </row>
    <row r="43" spans="1:9" x14ac:dyDescent="0.3">
      <c r="A43" s="80">
        <f t="shared" si="11"/>
        <v>5</v>
      </c>
      <c r="B43" s="81" t="s">
        <v>73</v>
      </c>
      <c r="C43" s="82"/>
      <c r="D43" s="82"/>
      <c r="E43" s="82"/>
      <c r="F43" s="82"/>
      <c r="G43" s="82"/>
      <c r="H43" s="83"/>
      <c r="I43" s="79"/>
    </row>
    <row r="44" spans="1:9" x14ac:dyDescent="0.3">
      <c r="A44" s="80">
        <f t="shared" si="11"/>
        <v>6</v>
      </c>
      <c r="B44" s="81" t="s">
        <v>74</v>
      </c>
      <c r="C44" s="82"/>
      <c r="D44" s="82"/>
      <c r="E44" s="82"/>
      <c r="F44" s="82"/>
      <c r="G44" s="82"/>
      <c r="H44" s="83"/>
      <c r="I44" s="79"/>
    </row>
    <row r="45" spans="1:9" x14ac:dyDescent="0.3">
      <c r="A45" s="80">
        <f t="shared" si="11"/>
        <v>7</v>
      </c>
      <c r="B45" s="81" t="s">
        <v>75</v>
      </c>
      <c r="C45" s="82"/>
      <c r="D45" s="82"/>
      <c r="E45" s="82"/>
      <c r="F45" s="82"/>
      <c r="G45" s="82"/>
      <c r="H45" s="83"/>
      <c r="I45" s="79"/>
    </row>
    <row r="46" spans="1:9" x14ac:dyDescent="0.3">
      <c r="A46" s="80">
        <f t="shared" si="11"/>
        <v>8</v>
      </c>
      <c r="B46" s="81" t="s">
        <v>76</v>
      </c>
      <c r="C46" s="82"/>
      <c r="D46" s="82"/>
      <c r="E46" s="82"/>
      <c r="F46" s="82"/>
      <c r="G46" s="82"/>
      <c r="H46" s="83"/>
      <c r="I46" s="79"/>
    </row>
    <row r="47" spans="1:9" x14ac:dyDescent="0.3">
      <c r="A47" s="80">
        <f t="shared" si="11"/>
        <v>9</v>
      </c>
      <c r="B47" s="81" t="s">
        <v>77</v>
      </c>
      <c r="C47" s="82"/>
      <c r="D47" s="82"/>
      <c r="E47" s="82"/>
      <c r="F47" s="82"/>
      <c r="G47" s="82"/>
      <c r="H47" s="83"/>
      <c r="I47" s="79"/>
    </row>
    <row r="48" spans="1:9" x14ac:dyDescent="0.3">
      <c r="A48" s="80">
        <f t="shared" si="11"/>
        <v>10</v>
      </c>
      <c r="B48" s="81" t="s">
        <v>78</v>
      </c>
      <c r="C48" s="82"/>
      <c r="D48" s="82"/>
      <c r="E48" s="82"/>
      <c r="F48" s="82"/>
      <c r="G48" s="82"/>
      <c r="H48" s="83"/>
      <c r="I48" s="79"/>
    </row>
    <row r="49" spans="1:9" x14ac:dyDescent="0.3">
      <c r="A49" s="80">
        <f t="shared" si="11"/>
        <v>11</v>
      </c>
      <c r="B49" s="81" t="s">
        <v>79</v>
      </c>
      <c r="C49" s="82"/>
      <c r="D49" s="82"/>
      <c r="E49" s="82"/>
      <c r="F49" s="82"/>
      <c r="G49" s="82"/>
      <c r="H49" s="83"/>
      <c r="I49" s="79"/>
    </row>
    <row r="50" spans="1:9" x14ac:dyDescent="0.3">
      <c r="A50" s="80">
        <f t="shared" si="11"/>
        <v>12</v>
      </c>
      <c r="B50" s="81" t="s">
        <v>80</v>
      </c>
      <c r="C50" s="82"/>
      <c r="D50" s="82"/>
      <c r="E50" s="82"/>
      <c r="F50" s="82"/>
      <c r="G50" s="82"/>
      <c r="H50" s="83"/>
      <c r="I50" s="79"/>
    </row>
    <row r="51" spans="1:9" x14ac:dyDescent="0.3">
      <c r="A51" s="80">
        <f t="shared" si="11"/>
        <v>13</v>
      </c>
      <c r="B51" s="81" t="s">
        <v>81</v>
      </c>
      <c r="C51" s="82"/>
      <c r="D51" s="82"/>
      <c r="E51" s="82"/>
      <c r="F51" s="82"/>
      <c r="G51" s="82"/>
      <c r="H51" s="83"/>
      <c r="I51" s="79"/>
    </row>
    <row r="52" spans="1:9" x14ac:dyDescent="0.3">
      <c r="A52" s="80">
        <f t="shared" si="11"/>
        <v>14</v>
      </c>
      <c r="B52" s="81" t="s">
        <v>82</v>
      </c>
      <c r="C52" s="82"/>
      <c r="D52" s="82"/>
      <c r="E52" s="82"/>
      <c r="F52" s="82"/>
      <c r="G52" s="82"/>
      <c r="H52" s="83"/>
      <c r="I52" s="79"/>
    </row>
    <row r="53" spans="1:9" x14ac:dyDescent="0.3">
      <c r="A53" s="80">
        <f t="shared" si="11"/>
        <v>15</v>
      </c>
      <c r="B53" s="81" t="s">
        <v>83</v>
      </c>
      <c r="C53" s="82"/>
      <c r="D53" s="82"/>
      <c r="E53" s="82"/>
      <c r="F53" s="82"/>
      <c r="G53" s="82"/>
      <c r="H53" s="83"/>
      <c r="I53" s="79"/>
    </row>
    <row r="54" spans="1:9" x14ac:dyDescent="0.3">
      <c r="A54" s="80">
        <f t="shared" si="11"/>
        <v>16</v>
      </c>
      <c r="B54" s="81" t="s">
        <v>8</v>
      </c>
      <c r="C54" s="82"/>
      <c r="D54" s="82"/>
      <c r="E54" s="82"/>
      <c r="F54" s="82"/>
      <c r="G54" s="82"/>
      <c r="H54" s="83"/>
      <c r="I54" s="79"/>
    </row>
    <row r="55" spans="1:9" x14ac:dyDescent="0.3">
      <c r="A55" s="80">
        <f t="shared" si="11"/>
        <v>17</v>
      </c>
      <c r="B55" s="81" t="s">
        <v>84</v>
      </c>
      <c r="C55" s="82"/>
      <c r="D55" s="82"/>
      <c r="E55" s="82"/>
      <c r="F55" s="82"/>
      <c r="G55" s="82"/>
      <c r="H55" s="83"/>
      <c r="I55" s="79"/>
    </row>
    <row r="56" spans="1:9" x14ac:dyDescent="0.3">
      <c r="A56" s="80">
        <f t="shared" si="11"/>
        <v>18</v>
      </c>
      <c r="B56" s="81" t="s">
        <v>85</v>
      </c>
      <c r="C56" s="82"/>
      <c r="D56" s="82"/>
      <c r="E56" s="82"/>
      <c r="F56" s="82"/>
      <c r="G56" s="82"/>
      <c r="H56" s="83"/>
      <c r="I56" s="79"/>
    </row>
  </sheetData>
  <autoFilter ref="A7:I23" xr:uid="{FF2B6A25-35D0-4092-9710-DE5C13BE6B31}"/>
  <mergeCells count="29">
    <mergeCell ref="B54:G54"/>
    <mergeCell ref="B55:G55"/>
    <mergeCell ref="B56:G56"/>
    <mergeCell ref="B49:G49"/>
    <mergeCell ref="B50:G50"/>
    <mergeCell ref="B51:G51"/>
    <mergeCell ref="B52:G52"/>
    <mergeCell ref="B53:G53"/>
    <mergeCell ref="B44:G44"/>
    <mergeCell ref="B45:G45"/>
    <mergeCell ref="B46:G46"/>
    <mergeCell ref="B47:G47"/>
    <mergeCell ref="B48:G48"/>
    <mergeCell ref="B39:G39"/>
    <mergeCell ref="B40:G40"/>
    <mergeCell ref="B41:G41"/>
    <mergeCell ref="B42:G42"/>
    <mergeCell ref="B43:G43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2024-09-10T15:12:45Z</dcterms:modified>
</cp:coreProperties>
</file>