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Краснодар OZ\15. КМ_КЖ\2. Тендерный пакет\2. Формы для заполнения\"/>
    </mc:Choice>
  </mc:AlternateContent>
  <xr:revisionPtr revIDLastSave="0" documentId="8_{ED46FD3E-5650-4799-BCDC-A45E29359970}" xr6:coauthVersionLast="47" xr6:coauthVersionMax="47" xr10:uidLastSave="{00000000-0000-0000-0000-000000000000}"/>
  <bookViews>
    <workbookView xWindow="-108" yWindow="-108" windowWidth="23256" windowHeight="12576" tabRatio="895" xr2:uid="{05DC3AA2-318C-4BDE-BC1F-6CCBF6FDC4BC}"/>
  </bookViews>
  <sheets>
    <sheet name="tender items !" sheetId="1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>#REF!,#REF!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xlnm._FilterDatabase" localSheetId="0" hidden="1">'tender items !'!$A$7:$J$53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>#REF!,#REF!,#REF!</definedName>
    <definedName name="Z_0DD4EB58_0647_11D5_A6F7_00508B654A95_.wvu.Cols">#REF!,#REF!,#REF!,#REF!,#REF!</definedName>
    <definedName name="Z_10435A81_C305_11D5_A6F8_009027BEE0E0_.wvu.Cols">#REF!,#REF!,#REF!</definedName>
    <definedName name="Z_10435A81_C305_11D5_A6F8_009027BEE0E0_.wvu.Rows">#REF!,#REF!</definedName>
    <definedName name="Z_2804E4BB_ED21_11D4_A6F8_00508B654B8B_.wvu.Cols">#REF!,#REF!,#REF!</definedName>
    <definedName name="Z_2804E4BB_ED21_11D4_A6F8_00508B654B8B_.wvu.Rows">#REF!,#REF!</definedName>
    <definedName name="Z_5A868EA0_ED63_11D4_A6F8_009027BEE0E0_.wvu.Cols">#REF!,#REF!,#REF!</definedName>
    <definedName name="Z_5A868EA0_ED63_11D4_A6F8_009027BEE0E0_.wvu.Rows">#REF!,#REF!</definedName>
    <definedName name="Z_6E40955B_C2F5_11D5_A6F7_009027BEE7F1_.wvu.Cols">#REF!,#REF!,#REF!</definedName>
    <definedName name="Z_6E40955B_C2F5_11D5_A6F7_009027BEE7F1_.wvu.Rows">#REF!,#REF!</definedName>
    <definedName name="Z_901DD601_3312_11D5_8F89_00010215A1CA_.wvu.Rows">#REF!,#REF!</definedName>
    <definedName name="Z_A158D6E1_ED44_11D4_A6F7_00508B654028_.wvu.Cols">#REF!,#REF!</definedName>
    <definedName name="Z_A158D6E1_ED44_11D4_A6F7_00508B654028_.wvu.Rows">#REF!,#REF!</definedName>
    <definedName name="Z_A6168485_6886_4592_BB13_07B9E683E6FB_.wvu.Rows">#REF!,#REF!,#REF!,#REF!,#REF!</definedName>
    <definedName name="Z_ADA92181_C3E4_11D5_A6F7_00508B6A7686_.wvu.Cols">#REF!,#REF!,#REF!</definedName>
    <definedName name="Z_ADA92181_C3E4_11D5_A6F7_00508B6A7686_.wvu.Rows">#REF!,#REF!</definedName>
    <definedName name="Z_D0FC81D9_872A_11D6_B808_0010DC239F6A_.wvu.Rows">#REF!,#REF!,#REF!,#REF!,#REF!</definedName>
    <definedName name="Z_D1F2B56D_1E58_4BCA_92CD_48826E79E65F_.wvu.Cols">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5" i="16" l="1"/>
  <c r="A99" i="16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98" i="16"/>
  <c r="H93" i="16" l="1"/>
  <c r="H92" i="16"/>
  <c r="H91" i="16"/>
  <c r="H83" i="16"/>
  <c r="H82" i="16"/>
  <c r="H81" i="16"/>
  <c r="H75" i="16"/>
  <c r="H74" i="16"/>
  <c r="H73" i="16"/>
  <c r="H65" i="16"/>
  <c r="H64" i="16"/>
  <c r="H63" i="16"/>
  <c r="H57" i="16"/>
  <c r="H56" i="16"/>
  <c r="H55" i="16"/>
  <c r="H43" i="16"/>
  <c r="H36" i="16"/>
  <c r="H35" i="16"/>
  <c r="H28" i="16"/>
  <c r="H19" i="16"/>
  <c r="H18" i="16"/>
  <c r="H17" i="16"/>
  <c r="H11" i="16"/>
  <c r="H10" i="16"/>
  <c r="E93" i="16"/>
  <c r="E92" i="16"/>
  <c r="E91" i="16"/>
  <c r="E90" i="16"/>
  <c r="H90" i="16" s="1"/>
  <c r="E89" i="16"/>
  <c r="H89" i="16" s="1"/>
  <c r="E88" i="16"/>
  <c r="H88" i="16" s="1"/>
  <c r="H94" i="16" s="1"/>
  <c r="E85" i="16"/>
  <c r="H85" i="16" s="1"/>
  <c r="E84" i="16"/>
  <c r="H84" i="16" s="1"/>
  <c r="E83" i="16"/>
  <c r="E82" i="16"/>
  <c r="E81" i="16"/>
  <c r="E80" i="16"/>
  <c r="H80" i="16" s="1"/>
  <c r="E79" i="16"/>
  <c r="H79" i="16" s="1"/>
  <c r="E78" i="16"/>
  <c r="H78" i="16" s="1"/>
  <c r="E77" i="16"/>
  <c r="H77" i="16" s="1"/>
  <c r="E76" i="16"/>
  <c r="H76" i="16" s="1"/>
  <c r="E75" i="16"/>
  <c r="E74" i="16"/>
  <c r="E73" i="16"/>
  <c r="E72" i="16"/>
  <c r="H72" i="16" s="1"/>
  <c r="E71" i="16"/>
  <c r="H71" i="16" s="1"/>
  <c r="E70" i="16"/>
  <c r="H70" i="16" s="1"/>
  <c r="E67" i="16"/>
  <c r="H67" i="16" s="1"/>
  <c r="E66" i="16"/>
  <c r="H66" i="16" s="1"/>
  <c r="E65" i="16"/>
  <c r="E64" i="16"/>
  <c r="E63" i="16"/>
  <c r="E62" i="16"/>
  <c r="H62" i="16" s="1"/>
  <c r="E61" i="16"/>
  <c r="H61" i="16" s="1"/>
  <c r="E60" i="16"/>
  <c r="H60" i="16" s="1"/>
  <c r="E59" i="16"/>
  <c r="H59" i="16" s="1"/>
  <c r="E58" i="16"/>
  <c r="H58" i="16" s="1"/>
  <c r="E57" i="16"/>
  <c r="E56" i="16"/>
  <c r="E55" i="16"/>
  <c r="E20" i="16"/>
  <c r="H20" i="16" s="1"/>
  <c r="E52" i="16"/>
  <c r="H52" i="16" s="1"/>
  <c r="E51" i="16"/>
  <c r="H51" i="16" s="1"/>
  <c r="E50" i="16"/>
  <c r="H50" i="16" s="1"/>
  <c r="E49" i="16"/>
  <c r="H49" i="16" s="1"/>
  <c r="E48" i="16"/>
  <c r="H48" i="16" s="1"/>
  <c r="E43" i="16"/>
  <c r="E42" i="16"/>
  <c r="H42" i="16" s="1"/>
  <c r="E41" i="16"/>
  <c r="H41" i="16" s="1"/>
  <c r="E40" i="16"/>
  <c r="H40" i="16" s="1"/>
  <c r="E39" i="16"/>
  <c r="H39" i="16" s="1"/>
  <c r="E38" i="16"/>
  <c r="H38" i="16" s="1"/>
  <c r="E37" i="16"/>
  <c r="H37" i="16" s="1"/>
  <c r="E36" i="16"/>
  <c r="E35" i="16"/>
  <c r="E34" i="16"/>
  <c r="H34" i="16" s="1"/>
  <c r="E33" i="16"/>
  <c r="H33" i="16" s="1"/>
  <c r="E32" i="16"/>
  <c r="H32" i="16" s="1"/>
  <c r="E31" i="16"/>
  <c r="H31" i="16" s="1"/>
  <c r="E30" i="16"/>
  <c r="H30" i="16" s="1"/>
  <c r="E29" i="16"/>
  <c r="H29" i="16" s="1"/>
  <c r="E28" i="16"/>
  <c r="E23" i="16"/>
  <c r="H23" i="16" s="1"/>
  <c r="E22" i="16"/>
  <c r="H22" i="16" s="1"/>
  <c r="E21" i="16"/>
  <c r="H21" i="16" s="1"/>
  <c r="E19" i="16"/>
  <c r="E18" i="16"/>
  <c r="E17" i="16"/>
  <c r="E16" i="16"/>
  <c r="H16" i="16" s="1"/>
  <c r="E15" i="16"/>
  <c r="H15" i="16" s="1"/>
  <c r="E14" i="16"/>
  <c r="H14" i="16" s="1"/>
  <c r="E13" i="16"/>
  <c r="H13" i="16" s="1"/>
  <c r="E12" i="16"/>
  <c r="H12" i="16" s="1"/>
  <c r="E11" i="16"/>
  <c r="E10" i="16"/>
  <c r="H68" i="16" l="1"/>
  <c r="H86" i="16"/>
  <c r="E9" i="16"/>
  <c r="H9" i="16" s="1"/>
  <c r="H24" i="16" s="1"/>
  <c r="E47" i="16" l="1"/>
  <c r="H47" i="16" s="1"/>
  <c r="E46" i="16"/>
  <c r="H46" i="16" s="1"/>
  <c r="H53" i="16" s="1"/>
  <c r="E27" i="16"/>
  <c r="H27" i="16" s="1"/>
  <c r="E26" i="16"/>
  <c r="H26" i="16" s="1"/>
  <c r="H44" i="16" s="1"/>
</calcChain>
</file>

<file path=xl/sharedStrings.xml><?xml version="1.0" encoding="utf-8"?>
<sst xmlns="http://schemas.openxmlformats.org/spreadsheetml/2006/main" count="270" uniqueCount="190">
  <si>
    <t>Работы тендера</t>
  </si>
  <si>
    <t>№ п/п</t>
  </si>
  <si>
    <t xml:space="preserve">Наименование </t>
  </si>
  <si>
    <t>Ед. изм.</t>
  </si>
  <si>
    <t>Кол-во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</si>
  <si>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</si>
  <si>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</si>
  <si>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</si>
  <si>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Примечание</t>
  </si>
  <si>
    <t>работ</t>
  </si>
  <si>
    <t>материалов</t>
  </si>
  <si>
    <t>1.1</t>
  </si>
  <si>
    <t>1.2</t>
  </si>
  <si>
    <t>1.3</t>
  </si>
  <si>
    <t>1.4</t>
  </si>
  <si>
    <t>2.1</t>
  </si>
  <si>
    <t>3.1</t>
  </si>
  <si>
    <t>3.2</t>
  </si>
  <si>
    <t>3.3</t>
  </si>
  <si>
    <t>3.4</t>
  </si>
  <si>
    <t>3.5</t>
  </si>
  <si>
    <t>3.6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</si>
  <si>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</si>
  <si>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</si>
  <si>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</si>
  <si>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</si>
  <si>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</si>
  <si>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</si>
  <si>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</si>
  <si>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</si>
  <si>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</si>
  <si>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</si>
  <si>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</si>
  <si>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</si>
  <si>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</si>
  <si>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</si>
  <si>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</si>
  <si>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</si>
  <si>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</si>
  <si>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</si>
  <si>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</si>
  <si>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</si>
  <si>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</si>
  <si>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</si>
  <si>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</si>
  <si>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2.14</t>
  </si>
  <si>
    <t>2.15</t>
  </si>
  <si>
    <t>2.16</t>
  </si>
  <si>
    <t>2.17</t>
  </si>
  <si>
    <t>2.18</t>
  </si>
  <si>
    <t>3.7</t>
  </si>
  <si>
    <t>м2</t>
  </si>
  <si>
    <t>м3</t>
  </si>
  <si>
    <t>шт</t>
  </si>
  <si>
    <t>Фундамент Сцена Фм4.1 и Фм4.2</t>
  </si>
  <si>
    <t>ИТОГО по разделу: Фундамент Сцена Фм4.1 и Фм4.2</t>
  </si>
  <si>
    <t>Резка асфальтового покрытия толщиной 100 мм</t>
  </si>
  <si>
    <t>м</t>
  </si>
  <si>
    <t>Разработка асфальтового покрытия с погрузкой на автомобили-самосвалы экскаваторами</t>
  </si>
  <si>
    <t>Разработка грунта с погрузкой на автомобили-самосвалы экскаваторами</t>
  </si>
  <si>
    <t>Вывоз и утилизация разработанного грунта и асфальтового покрытия</t>
  </si>
  <si>
    <t>Устройство подстилающего слоя из щебня фр. 20-40</t>
  </si>
  <si>
    <t>Укладка геотекстиля</t>
  </si>
  <si>
    <t>Укладка Пенополистирол t=50mm</t>
  </si>
  <si>
    <t>Устройство фундаментных блоков железобетонных</t>
  </si>
  <si>
    <t>Фанера ламинированная для опалубки</t>
  </si>
  <si>
    <t>Бетон класс В20</t>
  </si>
  <si>
    <t>Сталь С245 t=16</t>
  </si>
  <si>
    <t>кг</t>
  </si>
  <si>
    <t>Арматура А500 д.16</t>
  </si>
  <si>
    <t>Арматура А500 д.12</t>
  </si>
  <si>
    <t>Арматура А500 д.14</t>
  </si>
  <si>
    <t>Гидроизоляция боковая обмазочная битумная в 2 слоя</t>
  </si>
  <si>
    <t>Монтаж металлоконструкций сцена</t>
  </si>
  <si>
    <t>Профиль стальной квадратный по ГОСТ 30245-2003 160х4</t>
  </si>
  <si>
    <t>Профиль стальной квадратный по ГОСТ 30245-2003 140х4</t>
  </si>
  <si>
    <t>Профиль стальной квадратный по ГОСТ 30245-2003 100х4</t>
  </si>
  <si>
    <t>Профиль стальной квадратный по ГОСТ 30245-2003 30х3</t>
  </si>
  <si>
    <t>Профиль стальной прямоугольный по ГОСТ 30245-2003 180х100х4</t>
  </si>
  <si>
    <t>Профиль стальной прямоугольный по ГОСТ 30245-2003 160х80х6</t>
  </si>
  <si>
    <t>Профиль стальной прямоугольный по ГОСТ 30245-2003 140х100х4</t>
  </si>
  <si>
    <t>Профиль стальной прямоугольный по ГОСТ 30245-2003 80х60х4</t>
  </si>
  <si>
    <t>Профиль стальной прямоугольный по ГОСТ 30245-2003 60х30х3</t>
  </si>
  <si>
    <t>Уголок неравнополочный по ГОСТ 8510-86 200х125х14</t>
  </si>
  <si>
    <t>Уголок неравнополочный по ГОСТ 8510-86 100х63х10</t>
  </si>
  <si>
    <t>Прокат листовой горячекатанный по ГОСТ 19903-74* t=10 мм</t>
  </si>
  <si>
    <t>Прокат листовой горячекатанный по ГОСТ 19903-74* t=12 мм</t>
  </si>
  <si>
    <t>Прокат листовой горячекатанный по ГОСТ 19903-74* t=16 мм</t>
  </si>
  <si>
    <t>Лист рифленый по ГОСТ8568-77 t=4 мм</t>
  </si>
  <si>
    <t>Защита металлоконструкций от коррозии</t>
  </si>
  <si>
    <t>Установка мимических анкеров Hilti</t>
  </si>
  <si>
    <t>Крепеж болты гайки шайбы</t>
  </si>
  <si>
    <t>ИТОГО по разделу: Монтаж металлоконструкций сцена</t>
  </si>
  <si>
    <t>Отделка сцены и навеса (п. 74, 75)</t>
  </si>
  <si>
    <t>ИТОГО по разделу: Отделка сцены и навеса (п. 74, 75)</t>
  </si>
  <si>
    <t>Кровля - сотовый поликарбонат 5 мм</t>
  </si>
  <si>
    <t>Террасная доска из ДПК, по каркасу из мет.труб 60х40х4 мм, с шагом 400 мм</t>
  </si>
  <si>
    <t>Окрашивание металлических конструкций навеса краской по металлу</t>
  </si>
  <si>
    <t>Брус 220(h)х40х6,14(L)</t>
  </si>
  <si>
    <t>Краска по дереву</t>
  </si>
  <si>
    <t>Обшивка - мебельный щит, 0,32(h)х6,14 м</t>
  </si>
  <si>
    <t>Комплект наружного водостока навеса п.74</t>
  </si>
  <si>
    <t>компл</t>
  </si>
  <si>
    <t>Плита ФП-2</t>
  </si>
  <si>
    <t>ИТОГО по разделу: Плита ФП-2</t>
  </si>
  <si>
    <t>4.1</t>
  </si>
  <si>
    <t>4.2</t>
  </si>
  <si>
    <t>Устройство подстилающих и выравнивающих слоев оснований из песка</t>
  </si>
  <si>
    <t>Устройство фундаментных плит железобетонных</t>
  </si>
  <si>
    <t>Арматура А500 д.10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</si>
  <si>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</si>
  <si>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</si>
  <si>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</si>
  <si>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</si>
  <si>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</si>
  <si>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</si>
  <si>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</si>
  <si>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</si>
  <si>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</si>
  <si>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</si>
  <si>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</si>
  <si>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Отделка навеса (п. 79)</t>
  </si>
  <si>
    <t>ИТОГО по разделу: Отделка навеса (п. 79)</t>
  </si>
  <si>
    <t>5.1</t>
  </si>
  <si>
    <t>5.2</t>
  </si>
  <si>
    <t>Ламели - брус 80х40, L 4,24 м, шаг 300 мм</t>
  </si>
  <si>
    <t>Стойка - клееный брус 100х100, h=3 м с покраской</t>
  </si>
  <si>
    <t>Стойка - клееный брус 100х100, h=3,37 м с покраской</t>
  </si>
  <si>
    <t>Балка - клееный брус 100х100 с покраской</t>
  </si>
  <si>
    <t>п.м.</t>
  </si>
  <si>
    <t>Пол - террасная доска из ДПК, по каркасу из мет. труб 60х40х4 мм, с шагом 400 мм</t>
  </si>
  <si>
    <t>элемент крепления навеса SOLO</t>
  </si>
  <si>
    <t>элемент крепления навеса TRIO</t>
  </si>
  <si>
    <t>элемент крепления навеса QUATRO</t>
  </si>
  <si>
    <t>элемент крепления навеса DUO</t>
  </si>
  <si>
    <t>элемент крепления навеса TRUO</t>
  </si>
  <si>
    <t>элемент крепления навеса KONEKT</t>
  </si>
  <si>
    <t>Угол усиленный 35 мм–</t>
  </si>
  <si>
    <t>Пластина 35 мм.</t>
  </si>
  <si>
    <t>Крепеж комплект( саморезы, анкера 48 шт)</t>
  </si>
  <si>
    <t>Комплект наружного водостока навеса п.79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</si>
  <si>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</si>
  <si>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</si>
  <si>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</si>
  <si>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</si>
  <si>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</si>
  <si>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</si>
  <si>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</si>
  <si>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</si>
  <si>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</si>
  <si>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</si>
  <si>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</si>
  <si>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</si>
  <si>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</si>
  <si>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</si>
  <si>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Прокладка канализационных труб НПВХ d=110мм в плите ФП-1 под уличные бани</t>
  </si>
  <si>
    <t>6.1</t>
  </si>
  <si>
    <t>6.2</t>
  </si>
  <si>
    <t>Труба канализационная  НПВХ d=110мм</t>
  </si>
  <si>
    <t xml:space="preserve">Отвод НПВХ90 d=110мм </t>
  </si>
  <si>
    <t>Заглушка НПВХ</t>
  </si>
  <si>
    <t>Энергофлекс d=110мм</t>
  </si>
  <si>
    <t>Смазка силиконовая</t>
  </si>
  <si>
    <t>Демонтаж 3го 4го направления арматурного каркаса, резка арматуры</t>
  </si>
  <si>
    <t>ИТОГО по разделу: Прокладка канализационных труб НПВХ d=110мм в плите ФП-1 под уличные бани</t>
  </si>
  <si>
    <t>Комплекс строительно-монтажных работ по устройству железобетонных и металлических конструкций внутренних помещений на обьекте: «ГОРОДСКОЙ КУРОРТ КРАСНОДАР», включающий в себя открытую зону, детскую зону с водными аттракционами, зону spa&amp;wellness, фитнеса и зону кафе» по адресу: Краснодарский край, г. Краснодар, Карасунский внутригородской округ, ул. Крылатcкая, 2, в Торговом центре «OZ МОЛЛ».</t>
  </si>
  <si>
    <r>
      <rPr>
        <i/>
        <sz val="11"/>
        <color rgb="FFC00000"/>
        <rFont val="Times New Roman"/>
        <family val="1"/>
        <charset val="204"/>
      </rPr>
      <t>(Наименование организации, ИНН ___________</t>
    </r>
    <r>
      <rPr>
        <sz val="11"/>
        <color theme="1"/>
        <rFont val="Times New Roman"/>
        <family val="1"/>
        <charset val="204"/>
      </rPr>
      <t>, изучило тендерный пакет и сообщает о готовности выполнить работы на следующих условиях:</t>
    </r>
  </si>
  <si>
    <t>Дополнительные сведения и прочие затраты, учтенные в коммерческом предложении: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</si>
  <si>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</si>
  <si>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</si>
  <si>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</si>
  <si>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</si>
  <si>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</si>
  <si>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</si>
  <si>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</si>
  <si>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</si>
  <si>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</si>
  <si>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</si>
  <si>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</si>
  <si>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</si>
  <si>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</si>
  <si>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</si>
  <si>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</si>
  <si>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</si>
  <si>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</si>
  <si>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ИТОГО, руб с НДС</t>
  </si>
  <si>
    <t>6.3</t>
  </si>
  <si>
    <t>6.4</t>
  </si>
  <si>
    <t>6.5</t>
  </si>
  <si>
    <t>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</si>
</sst>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80">
    <xf numFmtId="0" fontId="0" fillId="0" borderId="0" xfId="0" applyFill="1" applyBorder="1" applyAlignment="1">
      <alignment horizontal="left" vertical="top"/>
    </xf>
    <xf numFmtId="4" fontId="2" fillId="0" borderId="1" xfId="1" applyNumberFormat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 wrapText="1"/>
    </xf>
    <xf numFmtId="49" fontId="5" fillId="0" borderId="1" xfId="3" quotePrefix="1" applyNumberFormat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vertical="center"/>
    </xf>
    <xf numFmtId="4" fontId="5" fillId="3" borderId="1" xfId="4" applyNumberFormat="1" applyFont="1" applyFill="1" applyBorder="1" applyAlignment="1">
      <alignment horizontal="right" vertical="center" wrapText="1"/>
    </xf>
    <xf numFmtId="164" fontId="5" fillId="0" borderId="1" xfId="4" applyNumberFormat="1" applyFont="1" applyBorder="1" applyAlignment="1">
      <alignment horizontal="center" vertical="center" wrapText="1"/>
    </xf>
    <xf numFmtId="0" fontId="9" fillId="0" borderId="0" xfId="1" applyFont="1"/>
    <xf numFmtId="0" fontId="9" fillId="0" borderId="0" xfId="1" quotePrefix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/>
    <xf numFmtId="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9" fillId="4" borderId="0" xfId="1" applyFont="1" applyFill="1"/>
    <xf numFmtId="49" fontId="5" fillId="0" borderId="2" xfId="3" quotePrefix="1" applyNumberFormat="1" applyFont="1" applyBorder="1" applyAlignment="1">
      <alignment horizontal="center" vertical="center" wrapText="1"/>
    </xf>
    <xf numFmtId="49" fontId="5" fillId="0" borderId="1" xfId="3" quotePrefix="1" applyNumberFormat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right" vertical="center" wrapText="1"/>
    </xf>
    <xf numFmtId="0" fontId="12" fillId="0" borderId="1" xfId="1" applyFont="1" applyBorder="1"/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4" xfId="1" applyFont="1" applyBorder="1"/>
    <xf numFmtId="0" fontId="12" fillId="0" borderId="4" xfId="1" applyFont="1" applyBorder="1" applyAlignment="1">
      <alignment horizontal="center" vertical="center"/>
    </xf>
    <xf numFmtId="0" fontId="12" fillId="0" borderId="4" xfId="1" applyFont="1" applyBorder="1"/>
    <xf numFmtId="4" fontId="7" fillId="0" borderId="4" xfId="1" applyNumberFormat="1" applyFont="1" applyBorder="1" applyAlignment="1">
      <alignment horizontal="center" vertical="center"/>
    </xf>
    <xf numFmtId="4" fontId="5" fillId="3" borderId="4" xfId="4" applyNumberFormat="1" applyFont="1" applyFill="1" applyBorder="1" applyAlignment="1">
      <alignment horizontal="right" vertical="center" wrapText="1"/>
    </xf>
    <xf numFmtId="164" fontId="7" fillId="0" borderId="4" xfId="1" applyNumberFormat="1" applyFont="1" applyBorder="1" applyAlignment="1">
      <alignment vertical="center"/>
    </xf>
    <xf numFmtId="4" fontId="10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2" fillId="0" borderId="4" xfId="1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center" vertical="center"/>
    </xf>
    <xf numFmtId="4" fontId="6" fillId="0" borderId="3" xfId="1" applyNumberFormat="1" applyFont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4" fontId="6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1" xfId="1" applyNumberFormat="1" applyFont="1" applyFill="1" applyBorder="1" applyAlignment="1">
      <alignment vertical="center"/>
    </xf>
    <xf numFmtId="0" fontId="11" fillId="4" borderId="1" xfId="1" applyFont="1" applyFill="1" applyBorder="1" applyAlignment="1">
      <alignment vertical="center" wrapText="1"/>
    </xf>
    <xf numFmtId="0" fontId="10" fillId="4" borderId="1" xfId="1" applyFont="1" applyFill="1" applyBorder="1" applyAlignment="1">
      <alignment horizontal="center" vertical="center" wrapText="1"/>
    </xf>
    <xf numFmtId="4" fontId="10" fillId="4" borderId="1" xfId="1" applyNumberFormat="1" applyFont="1" applyFill="1" applyBorder="1" applyAlignment="1">
      <alignment horizontal="center" vertical="center" wrapText="1"/>
    </xf>
    <xf numFmtId="4" fontId="6" fillId="4" borderId="1" xfId="1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vertical="center"/>
    </xf>
    <xf numFmtId="0" fontId="10" fillId="4" borderId="1" xfId="1" applyFont="1" applyFill="1" applyBorder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6" fillId="7" borderId="3" xfId="0" applyFont="1" applyFill="1" applyBorder="1" applyAlignment="1">
      <alignment wrapText="1"/>
    </xf>
    <xf numFmtId="0" fontId="9" fillId="8" borderId="0" xfId="1" applyFont="1" applyFill="1"/>
    <xf numFmtId="0" fontId="15" fillId="6" borderId="6" xfId="0" applyFont="1" applyFill="1" applyBorder="1" applyAlignment="1">
      <alignment horizontal="center" wrapText="1"/>
    </xf>
    <xf numFmtId="0" fontId="15" fillId="6" borderId="7" xfId="0" applyFont="1" applyFill="1" applyBorder="1" applyAlignment="1">
      <alignment horizontal="center" wrapText="1"/>
    </xf>
    <xf numFmtId="0" fontId="15" fillId="6" borderId="8" xfId="0" applyFont="1" applyFill="1" applyBorder="1" applyAlignment="1">
      <alignment horizontal="center" wrapText="1"/>
    </xf>
    <xf numFmtId="0" fontId="18" fillId="8" borderId="9" xfId="1" applyFont="1" applyFill="1" applyBorder="1" applyAlignment="1">
      <alignment horizontal="right"/>
    </xf>
    <xf numFmtId="4" fontId="17" fillId="8" borderId="0" xfId="1" applyNumberFormat="1" applyFont="1" applyFill="1"/>
  </cellXfs>
  <cellStyles count="6">
    <cellStyle name="Normal 7" xfId="2" xr:uid="{FFC0DAEC-7C47-4F1B-A603-3E3F710AC05C}"/>
    <cellStyle name="Normal 7 2" xfId="4" xr:uid="{1AC54B21-911E-44F2-A19E-F156109E30EC}"/>
    <cellStyle name="Normal 7 3" xfId="3" xr:uid="{95B8DEEF-8F44-4DBE-AFA1-6878853784D4}"/>
    <cellStyle name="Обычный" xfId="0" builtinId="0"/>
    <cellStyle name="Обычный 2" xfId="1" xr:uid="{4AF79457-89CB-43A2-A45A-89DE40BE9AF6}"/>
    <cellStyle name="Обычный 2 2" xfId="5" xr:uid="{A7823B5B-1D9D-4701-9EA9-A6EBE9E1C1D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B6A25-35D0-4092-9710-DE5C13BE6B31}">
  <sheetPr>
    <tabColor rgb="FF92D050"/>
  </sheetPr>
  <dimension ref="A1:J114"/>
  <sheetViews>
    <sheetView tabSelected="1" zoomScale="60" zoomScaleNormal="60" workbookViewId="0">
      <pane ySplit="7" topLeftCell="A80" activePane="bottomLeft" state="frozen"/>
      <selection pane="bottomLeft" activeCell="A88" sqref="A88:A93"/>
    </sheetView>
  </sheetViews>
  <sheetFormatPr defaultColWidth="10.33203125" defaultRowHeight="14.4" outlineLevelRow="1" x14ac:dyDescent="0.3"/>
  <cols>
    <col min="1" max="1" width="10.33203125" style="20" bestFit="1"/>
    <col min="2" max="2" width="126.6640625" style="20" bestFit="1" customWidth="1"/>
    <col min="3" max="3" width="10.6640625" style="22" customWidth="1"/>
    <col min="4" max="4" width="14.6640625" style="44" bestFit="1" customWidth="1"/>
    <col min="5" max="5" width="23.33203125" style="20" bestFit="1" customWidth="1"/>
    <col min="6" max="6" width="13.77734375" style="20" customWidth="1"/>
    <col min="7" max="7" width="16.44140625" style="20" customWidth="1"/>
    <col min="8" max="8" width="16.6640625" style="20" bestFit="1" customWidth="1"/>
    <col min="9" max="9" width="44.44140625" style="20" bestFit="1" customWidth="1"/>
    <col min="10" max="10" width="29.109375" style="20" customWidth="1"/>
    <col min="11" max="16384" width="10.33203125" style="20"/>
  </cols>
  <sheetData>
    <row r="1" spans="1:10" ht="36" customHeight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10" s="26" customFormat="1" ht="48.6" customHeight="1" x14ac:dyDescent="0.3">
      <c r="A2" s="63" t="s">
        <v>165</v>
      </c>
      <c r="B2" s="63"/>
      <c r="C2" s="63"/>
      <c r="D2" s="63"/>
      <c r="E2" s="63"/>
      <c r="F2" s="63"/>
      <c r="G2" s="63"/>
      <c r="H2" s="63"/>
      <c r="I2" s="63"/>
    </row>
    <row r="3" spans="1:10" x14ac:dyDescent="0.3">
      <c r="A3" s="69" t="s">
        <v>166</v>
      </c>
      <c r="B3" s="69"/>
      <c r="C3" s="69"/>
      <c r="D3" s="69"/>
      <c r="E3" s="69"/>
      <c r="F3" s="21"/>
      <c r="G3" s="21"/>
      <c r="H3" s="21"/>
      <c r="I3" s="21"/>
    </row>
    <row r="4" spans="1:10" ht="29.25" customHeight="1" x14ac:dyDescent="0.3">
      <c r="A4" s="64" t="s">
        <v>1</v>
      </c>
      <c r="B4" s="64" t="s">
        <v>2</v>
      </c>
      <c r="C4" s="65" t="s">
        <v>3</v>
      </c>
      <c r="D4" s="66" t="s">
        <v>4</v>
      </c>
      <c r="E4" s="66" t="s">
        <v>5</v>
      </c>
      <c r="F4" s="67" t="s">
        <v>6</v>
      </c>
      <c r="G4" s="68"/>
      <c r="H4" s="66" t="s">
        <v>7</v>
      </c>
      <c r="I4" s="64" t="s">
        <v>8</v>
      </c>
    </row>
    <row r="5" spans="1:10" ht="21" customHeight="1" x14ac:dyDescent="0.3">
      <c r="A5" s="64"/>
      <c r="B5" s="64"/>
      <c r="C5" s="65"/>
      <c r="D5" s="66"/>
      <c r="E5" s="66"/>
      <c r="F5" s="1" t="s">
        <v>9</v>
      </c>
      <c r="G5" s="1" t="s">
        <v>10</v>
      </c>
      <c r="H5" s="66"/>
      <c r="I5" s="64"/>
    </row>
    <row r="6" spans="1:10" ht="34.5" customHeight="1" x14ac:dyDescent="0.3">
      <c r="A6" s="2"/>
      <c r="B6" s="3"/>
      <c r="C6" s="3"/>
      <c r="D6" s="6"/>
      <c r="E6" s="5"/>
      <c r="F6" s="6"/>
      <c r="G6" s="6"/>
      <c r="H6" s="7"/>
      <c r="I6" s="4"/>
    </row>
    <row r="7" spans="1:10" ht="15.6" x14ac:dyDescent="0.3">
      <c r="A7" s="8"/>
      <c r="B7" s="9"/>
      <c r="C7" s="9"/>
      <c r="D7" s="12"/>
      <c r="E7" s="11"/>
      <c r="F7" s="12"/>
      <c r="G7" s="12"/>
      <c r="H7" s="13"/>
      <c r="I7" s="10"/>
    </row>
    <row r="8" spans="1:10" s="27" customFormat="1" x14ac:dyDescent="0.3">
      <c r="A8" s="46">
        <v>1</v>
      </c>
      <c r="B8" s="47" t="s">
        <v>54</v>
      </c>
      <c r="C8" s="46"/>
      <c r="D8" s="48"/>
      <c r="E8" s="48"/>
      <c r="F8" s="48"/>
      <c r="G8" s="48"/>
      <c r="H8" s="48"/>
      <c r="I8" s="49"/>
      <c r="J8" s="20"/>
    </row>
    <row r="9" spans="1:10" ht="15.6" outlineLevel="1" x14ac:dyDescent="0.3">
      <c r="A9" s="29" t="s">
        <v>11</v>
      </c>
      <c r="B9" s="50" t="s">
        <v>56</v>
      </c>
      <c r="C9" s="25" t="s">
        <v>57</v>
      </c>
      <c r="D9" s="24">
        <v>43.2</v>
      </c>
      <c r="E9" s="51">
        <f>F9+G9</f>
        <v>0</v>
      </c>
      <c r="F9" s="52"/>
      <c r="G9" s="52"/>
      <c r="H9" s="53">
        <f>E9*D9</f>
        <v>0</v>
      </c>
      <c r="I9" s="54"/>
    </row>
    <row r="10" spans="1:10" ht="15.6" outlineLevel="1" x14ac:dyDescent="0.3">
      <c r="A10" s="29" t="s">
        <v>12</v>
      </c>
      <c r="B10" s="50" t="s">
        <v>58</v>
      </c>
      <c r="C10" s="25" t="s">
        <v>52</v>
      </c>
      <c r="D10" s="24">
        <v>9.86</v>
      </c>
      <c r="E10" s="51">
        <f t="shared" ref="E10:E23" si="0">F10+G10</f>
        <v>0</v>
      </c>
      <c r="F10" s="52"/>
      <c r="G10" s="52"/>
      <c r="H10" s="53">
        <f t="shared" ref="H10:H23" si="1">E10*D10</f>
        <v>0</v>
      </c>
      <c r="I10" s="54"/>
    </row>
    <row r="11" spans="1:10" ht="15.6" outlineLevel="1" x14ac:dyDescent="0.3">
      <c r="A11" s="29" t="s">
        <v>13</v>
      </c>
      <c r="B11" s="50" t="s">
        <v>59</v>
      </c>
      <c r="C11" s="25" t="s">
        <v>52</v>
      </c>
      <c r="D11" s="24">
        <v>29.57</v>
      </c>
      <c r="E11" s="51">
        <f t="shared" si="0"/>
        <v>0</v>
      </c>
      <c r="F11" s="52"/>
      <c r="G11" s="52"/>
      <c r="H11" s="53">
        <f t="shared" si="1"/>
        <v>0</v>
      </c>
      <c r="I11" s="54"/>
    </row>
    <row r="12" spans="1:10" ht="15.6" outlineLevel="1" x14ac:dyDescent="0.3">
      <c r="A12" s="29" t="s">
        <v>14</v>
      </c>
      <c r="B12" s="50" t="s">
        <v>60</v>
      </c>
      <c r="C12" s="25" t="s">
        <v>52</v>
      </c>
      <c r="D12" s="24">
        <v>39.43</v>
      </c>
      <c r="E12" s="51">
        <f t="shared" si="0"/>
        <v>0</v>
      </c>
      <c r="F12" s="52"/>
      <c r="G12" s="52"/>
      <c r="H12" s="53">
        <f t="shared" si="1"/>
        <v>0</v>
      </c>
      <c r="I12" s="54"/>
    </row>
    <row r="13" spans="1:10" ht="15.6" outlineLevel="1" x14ac:dyDescent="0.3">
      <c r="A13" s="29" t="s">
        <v>34</v>
      </c>
      <c r="B13" s="50" t="s">
        <v>61</v>
      </c>
      <c r="C13" s="25" t="s">
        <v>52</v>
      </c>
      <c r="D13" s="24">
        <v>9.86</v>
      </c>
      <c r="E13" s="51">
        <f t="shared" si="0"/>
        <v>0</v>
      </c>
      <c r="F13" s="52"/>
      <c r="G13" s="52"/>
      <c r="H13" s="53">
        <f t="shared" si="1"/>
        <v>0</v>
      </c>
      <c r="I13" s="54"/>
    </row>
    <row r="14" spans="1:10" ht="15.6" outlineLevel="1" x14ac:dyDescent="0.3">
      <c r="A14" s="29" t="s">
        <v>35</v>
      </c>
      <c r="B14" s="50" t="s">
        <v>62</v>
      </c>
      <c r="C14" s="25" t="s">
        <v>51</v>
      </c>
      <c r="D14" s="24">
        <v>98.6</v>
      </c>
      <c r="E14" s="51">
        <f t="shared" si="0"/>
        <v>0</v>
      </c>
      <c r="F14" s="52"/>
      <c r="G14" s="52"/>
      <c r="H14" s="53">
        <f t="shared" si="1"/>
        <v>0</v>
      </c>
      <c r="I14" s="54"/>
    </row>
    <row r="15" spans="1:10" ht="15.6" outlineLevel="1" x14ac:dyDescent="0.3">
      <c r="A15" s="29" t="s">
        <v>36</v>
      </c>
      <c r="B15" s="50" t="s">
        <v>63</v>
      </c>
      <c r="C15" s="25" t="s">
        <v>52</v>
      </c>
      <c r="D15" s="24">
        <v>4.4800000000000004</v>
      </c>
      <c r="E15" s="51">
        <f t="shared" si="0"/>
        <v>0</v>
      </c>
      <c r="F15" s="52"/>
      <c r="G15" s="52"/>
      <c r="H15" s="53">
        <f t="shared" si="1"/>
        <v>0</v>
      </c>
      <c r="I15" s="54"/>
    </row>
    <row r="16" spans="1:10" ht="15.6" outlineLevel="1" x14ac:dyDescent="0.3">
      <c r="A16" s="29" t="s">
        <v>37</v>
      </c>
      <c r="B16" s="50" t="s">
        <v>64</v>
      </c>
      <c r="C16" s="25" t="s">
        <v>52</v>
      </c>
      <c r="D16" s="24">
        <v>5.16</v>
      </c>
      <c r="E16" s="51">
        <f t="shared" si="0"/>
        <v>0</v>
      </c>
      <c r="F16" s="52"/>
      <c r="G16" s="52"/>
      <c r="H16" s="53">
        <f t="shared" si="1"/>
        <v>0</v>
      </c>
      <c r="I16" s="54"/>
    </row>
    <row r="17" spans="1:10" ht="15.6" outlineLevel="1" x14ac:dyDescent="0.3">
      <c r="A17" s="29" t="s">
        <v>38</v>
      </c>
      <c r="B17" s="50" t="s">
        <v>65</v>
      </c>
      <c r="C17" s="25" t="s">
        <v>51</v>
      </c>
      <c r="D17" s="24">
        <v>32</v>
      </c>
      <c r="E17" s="51">
        <f t="shared" si="0"/>
        <v>0</v>
      </c>
      <c r="F17" s="52"/>
      <c r="G17" s="52"/>
      <c r="H17" s="53">
        <f t="shared" si="1"/>
        <v>0</v>
      </c>
      <c r="I17" s="54"/>
    </row>
    <row r="18" spans="1:10" ht="15.6" outlineLevel="1" x14ac:dyDescent="0.3">
      <c r="A18" s="29" t="s">
        <v>39</v>
      </c>
      <c r="B18" s="50" t="s">
        <v>66</v>
      </c>
      <c r="C18" s="25" t="s">
        <v>52</v>
      </c>
      <c r="D18" s="24">
        <v>5.16</v>
      </c>
      <c r="E18" s="51">
        <f t="shared" si="0"/>
        <v>0</v>
      </c>
      <c r="F18" s="52"/>
      <c r="G18" s="52"/>
      <c r="H18" s="53">
        <f t="shared" si="1"/>
        <v>0</v>
      </c>
      <c r="I18" s="54"/>
    </row>
    <row r="19" spans="1:10" ht="15.6" outlineLevel="1" x14ac:dyDescent="0.3">
      <c r="A19" s="29" t="s">
        <v>40</v>
      </c>
      <c r="B19" s="50" t="s">
        <v>67</v>
      </c>
      <c r="C19" s="25" t="s">
        <v>68</v>
      </c>
      <c r="D19" s="24">
        <v>361.6</v>
      </c>
      <c r="E19" s="51">
        <f t="shared" si="0"/>
        <v>0</v>
      </c>
      <c r="F19" s="52"/>
      <c r="G19" s="52"/>
      <c r="H19" s="53">
        <f t="shared" si="1"/>
        <v>0</v>
      </c>
      <c r="I19" s="54"/>
    </row>
    <row r="20" spans="1:10" ht="15.6" outlineLevel="1" x14ac:dyDescent="0.3">
      <c r="A20" s="29" t="s">
        <v>41</v>
      </c>
      <c r="B20" s="50" t="s">
        <v>69</v>
      </c>
      <c r="C20" s="25" t="s">
        <v>68</v>
      </c>
      <c r="D20" s="24">
        <v>96</v>
      </c>
      <c r="E20" s="51">
        <f>F20+G20</f>
        <v>0</v>
      </c>
      <c r="F20" s="52"/>
      <c r="G20" s="52"/>
      <c r="H20" s="53">
        <f t="shared" si="1"/>
        <v>0</v>
      </c>
      <c r="I20" s="54"/>
    </row>
    <row r="21" spans="1:10" ht="15.6" outlineLevel="1" x14ac:dyDescent="0.3">
      <c r="A21" s="29" t="s">
        <v>42</v>
      </c>
      <c r="B21" s="50" t="s">
        <v>70</v>
      </c>
      <c r="C21" s="25" t="s">
        <v>68</v>
      </c>
      <c r="D21" s="24">
        <v>262.3</v>
      </c>
      <c r="E21" s="51">
        <f t="shared" si="0"/>
        <v>0</v>
      </c>
      <c r="F21" s="52"/>
      <c r="G21" s="52"/>
      <c r="H21" s="53">
        <f t="shared" si="1"/>
        <v>0</v>
      </c>
      <c r="I21" s="54"/>
    </row>
    <row r="22" spans="1:10" ht="15.6" outlineLevel="1" x14ac:dyDescent="0.3">
      <c r="A22" s="29" t="s">
        <v>43</v>
      </c>
      <c r="B22" s="50" t="s">
        <v>71</v>
      </c>
      <c r="C22" s="25" t="s">
        <v>68</v>
      </c>
      <c r="D22" s="24">
        <v>422.4</v>
      </c>
      <c r="E22" s="51">
        <f t="shared" si="0"/>
        <v>0</v>
      </c>
      <c r="F22" s="52"/>
      <c r="G22" s="52"/>
      <c r="H22" s="53">
        <f t="shared" si="1"/>
        <v>0</v>
      </c>
      <c r="I22" s="54"/>
    </row>
    <row r="23" spans="1:10" ht="15.6" outlineLevel="1" x14ac:dyDescent="0.3">
      <c r="A23" s="29" t="s">
        <v>44</v>
      </c>
      <c r="B23" s="50" t="s">
        <v>72</v>
      </c>
      <c r="C23" s="25" t="s">
        <v>51</v>
      </c>
      <c r="D23" s="24">
        <v>44.96</v>
      </c>
      <c r="E23" s="51">
        <f t="shared" si="0"/>
        <v>0</v>
      </c>
      <c r="F23" s="52"/>
      <c r="G23" s="52"/>
      <c r="H23" s="53">
        <f t="shared" si="1"/>
        <v>0</v>
      </c>
      <c r="I23" s="54"/>
    </row>
    <row r="24" spans="1:10" ht="15.6" x14ac:dyDescent="0.3">
      <c r="A24" s="14"/>
      <c r="B24" s="31" t="s">
        <v>55</v>
      </c>
      <c r="C24" s="9"/>
      <c r="D24" s="42"/>
      <c r="E24" s="30"/>
      <c r="F24" s="15"/>
      <c r="G24" s="11"/>
      <c r="H24" s="18">
        <f>SUM(H9:H23)</f>
        <v>0</v>
      </c>
      <c r="I24" s="19"/>
    </row>
    <row r="25" spans="1:10" s="27" customFormat="1" x14ac:dyDescent="0.3">
      <c r="A25" s="46">
        <v>2</v>
      </c>
      <c r="B25" s="47" t="s">
        <v>73</v>
      </c>
      <c r="C25" s="46"/>
      <c r="D25" s="48"/>
      <c r="E25" s="49"/>
      <c r="F25" s="48"/>
      <c r="G25" s="48"/>
      <c r="H25" s="48"/>
      <c r="I25" s="49"/>
      <c r="J25" s="20"/>
    </row>
    <row r="26" spans="1:10" ht="15.6" outlineLevel="1" x14ac:dyDescent="0.3">
      <c r="A26" s="14" t="s">
        <v>15</v>
      </c>
      <c r="B26" s="55" t="s">
        <v>74</v>
      </c>
      <c r="C26" s="56" t="s">
        <v>68</v>
      </c>
      <c r="D26" s="57">
        <v>676</v>
      </c>
      <c r="E26" s="58">
        <f t="shared" ref="E26:E43" si="2">F26+G26</f>
        <v>0</v>
      </c>
      <c r="F26" s="59"/>
      <c r="G26" s="59"/>
      <c r="H26" s="53">
        <f t="shared" ref="H26:H43" si="3">E26*D26</f>
        <v>0</v>
      </c>
      <c r="I26" s="60"/>
    </row>
    <row r="27" spans="1:10" ht="15.6" outlineLevel="1" x14ac:dyDescent="0.3">
      <c r="A27" s="14" t="s">
        <v>22</v>
      </c>
      <c r="B27" s="61" t="s">
        <v>75</v>
      </c>
      <c r="C27" s="56" t="s">
        <v>68</v>
      </c>
      <c r="D27" s="57">
        <v>163</v>
      </c>
      <c r="E27" s="58">
        <f t="shared" si="2"/>
        <v>0</v>
      </c>
      <c r="F27" s="59"/>
      <c r="G27" s="59"/>
      <c r="H27" s="53">
        <f t="shared" si="3"/>
        <v>0</v>
      </c>
      <c r="I27" s="60"/>
    </row>
    <row r="28" spans="1:10" ht="15.6" outlineLevel="1" x14ac:dyDescent="0.3">
      <c r="A28" s="14" t="s">
        <v>23</v>
      </c>
      <c r="B28" s="61" t="s">
        <v>76</v>
      </c>
      <c r="C28" s="56" t="s">
        <v>68</v>
      </c>
      <c r="D28" s="57">
        <v>720</v>
      </c>
      <c r="E28" s="58">
        <f t="shared" si="2"/>
        <v>0</v>
      </c>
      <c r="F28" s="59"/>
      <c r="G28" s="59"/>
      <c r="H28" s="53">
        <f t="shared" si="3"/>
        <v>0</v>
      </c>
      <c r="I28" s="60"/>
    </row>
    <row r="29" spans="1:10" ht="15.6" outlineLevel="1" x14ac:dyDescent="0.3">
      <c r="A29" s="14" t="s">
        <v>24</v>
      </c>
      <c r="B29" s="61" t="s">
        <v>77</v>
      </c>
      <c r="C29" s="56" t="s">
        <v>68</v>
      </c>
      <c r="D29" s="57">
        <v>33</v>
      </c>
      <c r="E29" s="58">
        <f t="shared" si="2"/>
        <v>0</v>
      </c>
      <c r="F29" s="59"/>
      <c r="G29" s="59"/>
      <c r="H29" s="53">
        <f t="shared" si="3"/>
        <v>0</v>
      </c>
      <c r="I29" s="60"/>
    </row>
    <row r="30" spans="1:10" ht="15.6" outlineLevel="1" x14ac:dyDescent="0.3">
      <c r="A30" s="14" t="s">
        <v>25</v>
      </c>
      <c r="B30" s="61" t="s">
        <v>78</v>
      </c>
      <c r="C30" s="56" t="s">
        <v>68</v>
      </c>
      <c r="D30" s="57">
        <v>197</v>
      </c>
      <c r="E30" s="58">
        <f t="shared" si="2"/>
        <v>0</v>
      </c>
      <c r="F30" s="59"/>
      <c r="G30" s="59"/>
      <c r="H30" s="53">
        <f t="shared" si="3"/>
        <v>0</v>
      </c>
      <c r="I30" s="60"/>
    </row>
    <row r="31" spans="1:10" ht="15.6" outlineLevel="1" x14ac:dyDescent="0.3">
      <c r="A31" s="14" t="s">
        <v>26</v>
      </c>
      <c r="B31" s="61" t="s">
        <v>79</v>
      </c>
      <c r="C31" s="56" t="s">
        <v>68</v>
      </c>
      <c r="D31" s="57">
        <v>93</v>
      </c>
      <c r="E31" s="58">
        <f t="shared" si="2"/>
        <v>0</v>
      </c>
      <c r="F31" s="59"/>
      <c r="G31" s="59"/>
      <c r="H31" s="53">
        <f t="shared" si="3"/>
        <v>0</v>
      </c>
      <c r="I31" s="60"/>
    </row>
    <row r="32" spans="1:10" ht="15.6" outlineLevel="1" x14ac:dyDescent="0.3">
      <c r="A32" s="14" t="s">
        <v>27</v>
      </c>
      <c r="B32" s="61" t="s">
        <v>80</v>
      </c>
      <c r="C32" s="56" t="s">
        <v>68</v>
      </c>
      <c r="D32" s="57">
        <v>991</v>
      </c>
      <c r="E32" s="58">
        <f t="shared" si="2"/>
        <v>0</v>
      </c>
      <c r="F32" s="59"/>
      <c r="G32" s="59"/>
      <c r="H32" s="53">
        <f t="shared" si="3"/>
        <v>0</v>
      </c>
      <c r="I32" s="60"/>
    </row>
    <row r="33" spans="1:10" ht="15.6" outlineLevel="1" x14ac:dyDescent="0.3">
      <c r="A33" s="14" t="s">
        <v>28</v>
      </c>
      <c r="B33" s="61" t="s">
        <v>81</v>
      </c>
      <c r="C33" s="56" t="s">
        <v>68</v>
      </c>
      <c r="D33" s="57">
        <v>331</v>
      </c>
      <c r="E33" s="58">
        <f t="shared" si="2"/>
        <v>0</v>
      </c>
      <c r="F33" s="59"/>
      <c r="G33" s="59"/>
      <c r="H33" s="53">
        <f t="shared" si="3"/>
        <v>0</v>
      </c>
      <c r="I33" s="60"/>
    </row>
    <row r="34" spans="1:10" ht="15.6" outlineLevel="1" x14ac:dyDescent="0.3">
      <c r="A34" s="14" t="s">
        <v>29</v>
      </c>
      <c r="B34" s="61" t="s">
        <v>82</v>
      </c>
      <c r="C34" s="56" t="s">
        <v>68</v>
      </c>
      <c r="D34" s="57">
        <v>21</v>
      </c>
      <c r="E34" s="58">
        <f t="shared" si="2"/>
        <v>0</v>
      </c>
      <c r="F34" s="59"/>
      <c r="G34" s="59"/>
      <c r="H34" s="53">
        <f t="shared" si="3"/>
        <v>0</v>
      </c>
      <c r="I34" s="60"/>
    </row>
    <row r="35" spans="1:10" ht="15.6" outlineLevel="1" x14ac:dyDescent="0.3">
      <c r="A35" s="14" t="s">
        <v>30</v>
      </c>
      <c r="B35" s="61" t="s">
        <v>83</v>
      </c>
      <c r="C35" s="56" t="s">
        <v>68</v>
      </c>
      <c r="D35" s="57">
        <v>24</v>
      </c>
      <c r="E35" s="58">
        <f t="shared" si="2"/>
        <v>0</v>
      </c>
      <c r="F35" s="59"/>
      <c r="G35" s="59"/>
      <c r="H35" s="53">
        <f t="shared" si="3"/>
        <v>0</v>
      </c>
      <c r="I35" s="60"/>
    </row>
    <row r="36" spans="1:10" ht="15.6" outlineLevel="1" x14ac:dyDescent="0.3">
      <c r="A36" s="14" t="s">
        <v>31</v>
      </c>
      <c r="B36" s="61" t="s">
        <v>84</v>
      </c>
      <c r="C36" s="56" t="s">
        <v>68</v>
      </c>
      <c r="D36" s="57">
        <v>167</v>
      </c>
      <c r="E36" s="58">
        <f t="shared" si="2"/>
        <v>0</v>
      </c>
      <c r="F36" s="59"/>
      <c r="G36" s="59"/>
      <c r="H36" s="53">
        <f t="shared" si="3"/>
        <v>0</v>
      </c>
      <c r="I36" s="60"/>
    </row>
    <row r="37" spans="1:10" ht="15.6" outlineLevel="1" x14ac:dyDescent="0.3">
      <c r="A37" s="14" t="s">
        <v>32</v>
      </c>
      <c r="B37" s="61" t="s">
        <v>85</v>
      </c>
      <c r="C37" s="56" t="s">
        <v>68</v>
      </c>
      <c r="D37" s="57">
        <v>74</v>
      </c>
      <c r="E37" s="58">
        <f t="shared" si="2"/>
        <v>0</v>
      </c>
      <c r="F37" s="59"/>
      <c r="G37" s="59"/>
      <c r="H37" s="53">
        <f t="shared" si="3"/>
        <v>0</v>
      </c>
      <c r="I37" s="60"/>
    </row>
    <row r="38" spans="1:10" ht="15.6" outlineLevel="1" x14ac:dyDescent="0.3">
      <c r="A38" s="14" t="s">
        <v>33</v>
      </c>
      <c r="B38" s="61" t="s">
        <v>86</v>
      </c>
      <c r="C38" s="56" t="s">
        <v>68</v>
      </c>
      <c r="D38" s="57">
        <v>162</v>
      </c>
      <c r="E38" s="58">
        <f t="shared" si="2"/>
        <v>0</v>
      </c>
      <c r="F38" s="59"/>
      <c r="G38" s="59"/>
      <c r="H38" s="53">
        <f t="shared" si="3"/>
        <v>0</v>
      </c>
      <c r="I38" s="60"/>
    </row>
    <row r="39" spans="1:10" ht="15.6" outlineLevel="1" x14ac:dyDescent="0.3">
      <c r="A39" s="14" t="s">
        <v>45</v>
      </c>
      <c r="B39" s="61" t="s">
        <v>87</v>
      </c>
      <c r="C39" s="56" t="s">
        <v>68</v>
      </c>
      <c r="D39" s="57">
        <v>166</v>
      </c>
      <c r="E39" s="58">
        <f t="shared" si="2"/>
        <v>0</v>
      </c>
      <c r="F39" s="59"/>
      <c r="G39" s="59"/>
      <c r="H39" s="53">
        <f t="shared" si="3"/>
        <v>0</v>
      </c>
      <c r="I39" s="60"/>
    </row>
    <row r="40" spans="1:10" ht="15.6" outlineLevel="1" x14ac:dyDescent="0.3">
      <c r="A40" s="14" t="s">
        <v>46</v>
      </c>
      <c r="B40" s="61" t="s">
        <v>88</v>
      </c>
      <c r="C40" s="56" t="s">
        <v>68</v>
      </c>
      <c r="D40" s="57">
        <v>110</v>
      </c>
      <c r="E40" s="58">
        <f t="shared" si="2"/>
        <v>0</v>
      </c>
      <c r="F40" s="59"/>
      <c r="G40" s="59"/>
      <c r="H40" s="53">
        <f t="shared" si="3"/>
        <v>0</v>
      </c>
      <c r="I40" s="60"/>
    </row>
    <row r="41" spans="1:10" ht="15.6" outlineLevel="1" x14ac:dyDescent="0.3">
      <c r="A41" s="14" t="s">
        <v>47</v>
      </c>
      <c r="B41" s="61" t="s">
        <v>89</v>
      </c>
      <c r="C41" s="56" t="s">
        <v>51</v>
      </c>
      <c r="D41" s="57">
        <v>163</v>
      </c>
      <c r="E41" s="58">
        <f t="shared" si="2"/>
        <v>0</v>
      </c>
      <c r="F41" s="59"/>
      <c r="G41" s="59"/>
      <c r="H41" s="53">
        <f t="shared" si="3"/>
        <v>0</v>
      </c>
      <c r="I41" s="60"/>
    </row>
    <row r="42" spans="1:10" ht="15.6" outlineLevel="1" x14ac:dyDescent="0.3">
      <c r="A42" s="14" t="s">
        <v>48</v>
      </c>
      <c r="B42" s="61" t="s">
        <v>90</v>
      </c>
      <c r="C42" s="56" t="s">
        <v>53</v>
      </c>
      <c r="D42" s="57">
        <v>4</v>
      </c>
      <c r="E42" s="58">
        <f t="shared" si="2"/>
        <v>0</v>
      </c>
      <c r="F42" s="59"/>
      <c r="G42" s="59"/>
      <c r="H42" s="53">
        <f t="shared" si="3"/>
        <v>0</v>
      </c>
      <c r="I42" s="60"/>
    </row>
    <row r="43" spans="1:10" ht="15.6" outlineLevel="1" x14ac:dyDescent="0.3">
      <c r="A43" s="14" t="s">
        <v>49</v>
      </c>
      <c r="B43" s="61" t="s">
        <v>91</v>
      </c>
      <c r="C43" s="56" t="s">
        <v>68</v>
      </c>
      <c r="D43" s="57">
        <v>100</v>
      </c>
      <c r="E43" s="58">
        <f t="shared" si="2"/>
        <v>0</v>
      </c>
      <c r="F43" s="59"/>
      <c r="G43" s="59"/>
      <c r="H43" s="53">
        <f t="shared" si="3"/>
        <v>0</v>
      </c>
      <c r="I43" s="60"/>
    </row>
    <row r="44" spans="1:10" ht="15.6" outlineLevel="1" x14ac:dyDescent="0.3">
      <c r="A44" s="35"/>
      <c r="B44" s="31" t="s">
        <v>92</v>
      </c>
      <c r="C44" s="36"/>
      <c r="D44" s="43"/>
      <c r="E44" s="37"/>
      <c r="F44" s="38"/>
      <c r="G44" s="38"/>
      <c r="H44" s="39">
        <f>SUM(H26:H43)</f>
        <v>0</v>
      </c>
      <c r="I44" s="40"/>
    </row>
    <row r="45" spans="1:10" s="27" customFormat="1" x14ac:dyDescent="0.3">
      <c r="A45" s="46">
        <v>3</v>
      </c>
      <c r="B45" s="47" t="s">
        <v>93</v>
      </c>
      <c r="C45" s="46"/>
      <c r="D45" s="48"/>
      <c r="E45" s="49"/>
      <c r="F45" s="48"/>
      <c r="G45" s="48"/>
      <c r="H45" s="48"/>
      <c r="I45" s="49"/>
      <c r="J45" s="20"/>
    </row>
    <row r="46" spans="1:10" ht="15.6" outlineLevel="1" x14ac:dyDescent="0.3">
      <c r="A46" s="28" t="s">
        <v>16</v>
      </c>
      <c r="B46" s="33" t="s">
        <v>95</v>
      </c>
      <c r="C46" s="34" t="s">
        <v>51</v>
      </c>
      <c r="D46" s="41">
        <v>32</v>
      </c>
      <c r="E46" s="45">
        <f t="shared" ref="E46:E52" si="4">F46+G46</f>
        <v>0</v>
      </c>
      <c r="F46" s="16"/>
      <c r="G46" s="16"/>
      <c r="H46" s="53">
        <f t="shared" ref="H46:H52" si="5">E46*D46</f>
        <v>0</v>
      </c>
      <c r="I46" s="17"/>
    </row>
    <row r="47" spans="1:10" ht="15.6" outlineLevel="1" x14ac:dyDescent="0.3">
      <c r="A47" s="28" t="s">
        <v>17</v>
      </c>
      <c r="B47" s="33" t="s">
        <v>96</v>
      </c>
      <c r="C47" s="34" t="s">
        <v>51</v>
      </c>
      <c r="D47" s="41">
        <v>66.180000000000007</v>
      </c>
      <c r="E47" s="45">
        <f t="shared" si="4"/>
        <v>0</v>
      </c>
      <c r="F47" s="16"/>
      <c r="G47" s="16"/>
      <c r="H47" s="53">
        <f t="shared" si="5"/>
        <v>0</v>
      </c>
      <c r="I47" s="17"/>
    </row>
    <row r="48" spans="1:10" ht="15.6" outlineLevel="1" x14ac:dyDescent="0.3">
      <c r="A48" s="28" t="s">
        <v>18</v>
      </c>
      <c r="B48" s="33" t="s">
        <v>97</v>
      </c>
      <c r="C48" s="34" t="s">
        <v>51</v>
      </c>
      <c r="D48" s="41">
        <v>25.6</v>
      </c>
      <c r="E48" s="45">
        <f t="shared" si="4"/>
        <v>0</v>
      </c>
      <c r="F48" s="16"/>
      <c r="G48" s="16"/>
      <c r="H48" s="53">
        <f t="shared" si="5"/>
        <v>0</v>
      </c>
      <c r="I48" s="17"/>
    </row>
    <row r="49" spans="1:10" ht="15.6" outlineLevel="1" x14ac:dyDescent="0.3">
      <c r="A49" s="28" t="s">
        <v>19</v>
      </c>
      <c r="B49" s="33" t="s">
        <v>98</v>
      </c>
      <c r="C49" s="34" t="s">
        <v>53</v>
      </c>
      <c r="D49" s="41">
        <v>11</v>
      </c>
      <c r="E49" s="45">
        <f t="shared" si="4"/>
        <v>0</v>
      </c>
      <c r="F49" s="16"/>
      <c r="G49" s="16"/>
      <c r="H49" s="53">
        <f t="shared" si="5"/>
        <v>0</v>
      </c>
      <c r="I49" s="17"/>
    </row>
    <row r="50" spans="1:10" ht="15.6" outlineLevel="1" x14ac:dyDescent="0.3">
      <c r="A50" s="28" t="s">
        <v>20</v>
      </c>
      <c r="B50" s="33" t="s">
        <v>99</v>
      </c>
      <c r="C50" s="34" t="s">
        <v>51</v>
      </c>
      <c r="D50" s="41">
        <v>35.119999999999997</v>
      </c>
      <c r="E50" s="45">
        <f t="shared" si="4"/>
        <v>0</v>
      </c>
      <c r="F50" s="16"/>
      <c r="G50" s="16"/>
      <c r="H50" s="53">
        <f t="shared" si="5"/>
        <v>0</v>
      </c>
      <c r="I50" s="17"/>
    </row>
    <row r="51" spans="1:10" ht="15.6" outlineLevel="1" x14ac:dyDescent="0.3">
      <c r="A51" s="28" t="s">
        <v>21</v>
      </c>
      <c r="B51" s="33" t="s">
        <v>100</v>
      </c>
      <c r="C51" s="34" t="s">
        <v>51</v>
      </c>
      <c r="D51" s="41">
        <v>1.96</v>
      </c>
      <c r="E51" s="45">
        <f t="shared" si="4"/>
        <v>0</v>
      </c>
      <c r="F51" s="16"/>
      <c r="G51" s="16"/>
      <c r="H51" s="53">
        <f t="shared" si="5"/>
        <v>0</v>
      </c>
      <c r="I51" s="17"/>
    </row>
    <row r="52" spans="1:10" ht="15.6" outlineLevel="1" x14ac:dyDescent="0.3">
      <c r="A52" s="28" t="s">
        <v>50</v>
      </c>
      <c r="B52" s="33" t="s">
        <v>101</v>
      </c>
      <c r="C52" s="34" t="s">
        <v>102</v>
      </c>
      <c r="D52" s="41">
        <v>1</v>
      </c>
      <c r="E52" s="45">
        <f t="shared" si="4"/>
        <v>0</v>
      </c>
      <c r="F52" s="16"/>
      <c r="G52" s="16"/>
      <c r="H52" s="53">
        <f t="shared" si="5"/>
        <v>0</v>
      </c>
      <c r="I52" s="17"/>
    </row>
    <row r="53" spans="1:10" ht="15.6" outlineLevel="1" x14ac:dyDescent="0.3">
      <c r="A53" s="23"/>
      <c r="B53" s="31" t="s">
        <v>94</v>
      </c>
      <c r="C53" s="36"/>
      <c r="D53" s="43"/>
      <c r="E53" s="32"/>
      <c r="F53" s="16"/>
      <c r="G53" s="16"/>
      <c r="H53" s="18">
        <f>SUM(H46:H52)</f>
        <v>0</v>
      </c>
      <c r="I53" s="17"/>
    </row>
    <row r="54" spans="1:10" s="27" customFormat="1" x14ac:dyDescent="0.3">
      <c r="A54" s="46">
        <v>4</v>
      </c>
      <c r="B54" s="47" t="s">
        <v>103</v>
      </c>
      <c r="C54" s="46"/>
      <c r="D54" s="48"/>
      <c r="E54" s="49"/>
      <c r="F54" s="48"/>
      <c r="G54" s="48"/>
      <c r="H54" s="48"/>
      <c r="I54" s="49"/>
      <c r="J54" s="20"/>
    </row>
    <row r="55" spans="1:10" ht="15.6" outlineLevel="1" x14ac:dyDescent="0.3">
      <c r="A55" s="28" t="s">
        <v>105</v>
      </c>
      <c r="B55" s="33" t="s">
        <v>56</v>
      </c>
      <c r="C55" s="34" t="s">
        <v>57</v>
      </c>
      <c r="D55" s="41">
        <v>47.6</v>
      </c>
      <c r="E55" s="45">
        <f t="shared" ref="E55:E63" si="6">F55+G55</f>
        <v>0</v>
      </c>
      <c r="F55" s="16"/>
      <c r="G55" s="16"/>
      <c r="H55" s="53">
        <f t="shared" ref="H55:H67" si="7">E55*D55</f>
        <v>0</v>
      </c>
      <c r="I55" s="17"/>
    </row>
    <row r="56" spans="1:10" ht="15.6" outlineLevel="1" x14ac:dyDescent="0.3">
      <c r="A56" s="28" t="s">
        <v>106</v>
      </c>
      <c r="B56" s="33" t="s">
        <v>58</v>
      </c>
      <c r="C56" s="34" t="s">
        <v>52</v>
      </c>
      <c r="D56" s="41">
        <v>7.63</v>
      </c>
      <c r="E56" s="45">
        <f t="shared" si="6"/>
        <v>0</v>
      </c>
      <c r="F56" s="16"/>
      <c r="G56" s="16"/>
      <c r="H56" s="53">
        <f t="shared" si="7"/>
        <v>0</v>
      </c>
      <c r="I56" s="17"/>
    </row>
    <row r="57" spans="1:10" ht="15.6" outlineLevel="1" x14ac:dyDescent="0.3">
      <c r="A57" s="28" t="s">
        <v>110</v>
      </c>
      <c r="B57" s="33" t="s">
        <v>59</v>
      </c>
      <c r="C57" s="34" t="s">
        <v>52</v>
      </c>
      <c r="D57" s="41">
        <v>21.36</v>
      </c>
      <c r="E57" s="45">
        <f t="shared" si="6"/>
        <v>0</v>
      </c>
      <c r="F57" s="16"/>
      <c r="G57" s="16"/>
      <c r="H57" s="53">
        <f t="shared" si="7"/>
        <v>0</v>
      </c>
      <c r="I57" s="17"/>
    </row>
    <row r="58" spans="1:10" ht="15.6" outlineLevel="1" x14ac:dyDescent="0.3">
      <c r="A58" s="28" t="s">
        <v>111</v>
      </c>
      <c r="B58" s="33" t="s">
        <v>60</v>
      </c>
      <c r="C58" s="34" t="s">
        <v>52</v>
      </c>
      <c r="D58" s="41">
        <v>28.99</v>
      </c>
      <c r="E58" s="45">
        <f t="shared" si="6"/>
        <v>0</v>
      </c>
      <c r="F58" s="16"/>
      <c r="G58" s="16"/>
      <c r="H58" s="53">
        <f t="shared" si="7"/>
        <v>0</v>
      </c>
      <c r="I58" s="17"/>
    </row>
    <row r="59" spans="1:10" ht="15.6" outlineLevel="1" x14ac:dyDescent="0.3">
      <c r="A59" s="28" t="s">
        <v>112</v>
      </c>
      <c r="B59" s="33" t="s">
        <v>61</v>
      </c>
      <c r="C59" s="34" t="s">
        <v>52</v>
      </c>
      <c r="D59" s="41">
        <v>3.81</v>
      </c>
      <c r="E59" s="45">
        <f t="shared" si="6"/>
        <v>0</v>
      </c>
      <c r="F59" s="16"/>
      <c r="G59" s="16"/>
      <c r="H59" s="53">
        <f t="shared" si="7"/>
        <v>0</v>
      </c>
      <c r="I59" s="17"/>
    </row>
    <row r="60" spans="1:10" ht="15.6" outlineLevel="1" x14ac:dyDescent="0.3">
      <c r="A60" s="28" t="s">
        <v>113</v>
      </c>
      <c r="B60" s="33" t="s">
        <v>62</v>
      </c>
      <c r="C60" s="34" t="s">
        <v>51</v>
      </c>
      <c r="D60" s="41">
        <v>76.3</v>
      </c>
      <c r="E60" s="45">
        <f t="shared" si="6"/>
        <v>0</v>
      </c>
      <c r="F60" s="16"/>
      <c r="G60" s="16"/>
      <c r="H60" s="53">
        <f t="shared" si="7"/>
        <v>0</v>
      </c>
      <c r="I60" s="17"/>
    </row>
    <row r="61" spans="1:10" ht="15.6" outlineLevel="1" x14ac:dyDescent="0.3">
      <c r="A61" s="28" t="s">
        <v>114</v>
      </c>
      <c r="B61" s="33" t="s">
        <v>107</v>
      </c>
      <c r="C61" s="34" t="s">
        <v>52</v>
      </c>
      <c r="D61" s="41">
        <v>10.199999999999999</v>
      </c>
      <c r="E61" s="45">
        <f t="shared" si="6"/>
        <v>0</v>
      </c>
      <c r="F61" s="16"/>
      <c r="G61" s="16"/>
      <c r="H61" s="53">
        <f t="shared" si="7"/>
        <v>0</v>
      </c>
      <c r="I61" s="17"/>
    </row>
    <row r="62" spans="1:10" ht="15.6" outlineLevel="1" x14ac:dyDescent="0.3">
      <c r="A62" s="28" t="s">
        <v>115</v>
      </c>
      <c r="B62" s="33" t="s">
        <v>108</v>
      </c>
      <c r="C62" s="34" t="s">
        <v>52</v>
      </c>
      <c r="D62" s="41">
        <v>10.199999999999999</v>
      </c>
      <c r="E62" s="45">
        <f t="shared" si="6"/>
        <v>0</v>
      </c>
      <c r="F62" s="16"/>
      <c r="G62" s="16"/>
      <c r="H62" s="53">
        <f t="shared" si="7"/>
        <v>0</v>
      </c>
      <c r="I62" s="17"/>
    </row>
    <row r="63" spans="1:10" ht="15.6" outlineLevel="1" x14ac:dyDescent="0.3">
      <c r="A63" s="28" t="s">
        <v>116</v>
      </c>
      <c r="B63" s="33" t="s">
        <v>65</v>
      </c>
      <c r="C63" s="34" t="s">
        <v>51</v>
      </c>
      <c r="D63" s="41">
        <v>19.2</v>
      </c>
      <c r="E63" s="45">
        <f t="shared" si="6"/>
        <v>0</v>
      </c>
      <c r="F63" s="16"/>
      <c r="G63" s="16"/>
      <c r="H63" s="53">
        <f t="shared" si="7"/>
        <v>0</v>
      </c>
      <c r="I63" s="17"/>
    </row>
    <row r="64" spans="1:10" ht="15.6" outlineLevel="1" x14ac:dyDescent="0.3">
      <c r="A64" s="28" t="s">
        <v>117</v>
      </c>
      <c r="B64" s="33" t="s">
        <v>66</v>
      </c>
      <c r="C64" s="34" t="s">
        <v>52</v>
      </c>
      <c r="D64" s="41">
        <v>10.199999999999999</v>
      </c>
      <c r="E64" s="45">
        <f>F64+G64</f>
        <v>0</v>
      </c>
      <c r="F64" s="16"/>
      <c r="G64" s="16"/>
      <c r="H64" s="53">
        <f t="shared" si="7"/>
        <v>0</v>
      </c>
      <c r="I64" s="17"/>
    </row>
    <row r="65" spans="1:10" ht="15.6" outlineLevel="1" x14ac:dyDescent="0.3">
      <c r="A65" s="28" t="s">
        <v>118</v>
      </c>
      <c r="B65" s="33" t="s">
        <v>109</v>
      </c>
      <c r="C65" s="34" t="s">
        <v>68</v>
      </c>
      <c r="D65" s="41">
        <v>548.4</v>
      </c>
      <c r="E65" s="45">
        <f t="shared" ref="E65:E67" si="8">F65+G65</f>
        <v>0</v>
      </c>
      <c r="F65" s="16"/>
      <c r="G65" s="16"/>
      <c r="H65" s="53">
        <f t="shared" si="7"/>
        <v>0</v>
      </c>
      <c r="I65" s="17"/>
    </row>
    <row r="66" spans="1:10" ht="15.6" outlineLevel="1" x14ac:dyDescent="0.3">
      <c r="A66" s="28" t="s">
        <v>119</v>
      </c>
      <c r="B66" s="33" t="s">
        <v>70</v>
      </c>
      <c r="C66" s="34" t="s">
        <v>68</v>
      </c>
      <c r="D66" s="41">
        <v>366</v>
      </c>
      <c r="E66" s="45">
        <f t="shared" si="8"/>
        <v>0</v>
      </c>
      <c r="F66" s="16"/>
      <c r="G66" s="16"/>
      <c r="H66" s="53">
        <f t="shared" si="7"/>
        <v>0</v>
      </c>
      <c r="I66" s="17"/>
    </row>
    <row r="67" spans="1:10" ht="15.6" outlineLevel="1" x14ac:dyDescent="0.3">
      <c r="A67" s="28" t="s">
        <v>120</v>
      </c>
      <c r="B67" s="33" t="s">
        <v>72</v>
      </c>
      <c r="C67" s="34" t="s">
        <v>51</v>
      </c>
      <c r="D67" s="41">
        <v>9.52</v>
      </c>
      <c r="E67" s="45">
        <f t="shared" si="8"/>
        <v>0</v>
      </c>
      <c r="F67" s="16"/>
      <c r="G67" s="16"/>
      <c r="H67" s="53">
        <f t="shared" si="7"/>
        <v>0</v>
      </c>
      <c r="I67" s="17"/>
    </row>
    <row r="68" spans="1:10" ht="15.6" outlineLevel="1" x14ac:dyDescent="0.3">
      <c r="A68" s="23"/>
      <c r="B68" s="31" t="s">
        <v>104</v>
      </c>
      <c r="C68" s="36"/>
      <c r="D68" s="43"/>
      <c r="E68" s="32"/>
      <c r="F68" s="16"/>
      <c r="G68" s="16"/>
      <c r="H68" s="18">
        <f>SUM(H55:H67)</f>
        <v>0</v>
      </c>
      <c r="I68" s="17"/>
    </row>
    <row r="69" spans="1:10" s="27" customFormat="1" x14ac:dyDescent="0.3">
      <c r="A69" s="46">
        <v>5</v>
      </c>
      <c r="B69" s="47" t="s">
        <v>121</v>
      </c>
      <c r="C69" s="46"/>
      <c r="D69" s="48"/>
      <c r="E69" s="49"/>
      <c r="F69" s="48"/>
      <c r="G69" s="48"/>
      <c r="H69" s="48"/>
      <c r="I69" s="49"/>
      <c r="J69" s="20"/>
    </row>
    <row r="70" spans="1:10" ht="15.6" outlineLevel="1" x14ac:dyDescent="0.3">
      <c r="A70" s="28" t="s">
        <v>123</v>
      </c>
      <c r="B70" s="33" t="s">
        <v>95</v>
      </c>
      <c r="C70" s="34" t="s">
        <v>51</v>
      </c>
      <c r="D70" s="41">
        <v>89</v>
      </c>
      <c r="E70" s="45">
        <f t="shared" ref="E70:E78" si="9">F70+G70</f>
        <v>0</v>
      </c>
      <c r="F70" s="16"/>
      <c r="G70" s="16"/>
      <c r="H70" s="53">
        <f t="shared" ref="H70:H85" si="10">E70*D70</f>
        <v>0</v>
      </c>
      <c r="I70" s="17"/>
    </row>
    <row r="71" spans="1:10" ht="15.6" outlineLevel="1" x14ac:dyDescent="0.3">
      <c r="A71" s="28" t="s">
        <v>124</v>
      </c>
      <c r="B71" s="33" t="s">
        <v>125</v>
      </c>
      <c r="C71" s="34" t="s">
        <v>53</v>
      </c>
      <c r="D71" s="41">
        <v>68</v>
      </c>
      <c r="E71" s="45">
        <f t="shared" si="9"/>
        <v>0</v>
      </c>
      <c r="F71" s="16"/>
      <c r="G71" s="16"/>
      <c r="H71" s="53">
        <f t="shared" si="10"/>
        <v>0</v>
      </c>
      <c r="I71" s="17"/>
    </row>
    <row r="72" spans="1:10" ht="15.6" outlineLevel="1" x14ac:dyDescent="0.3">
      <c r="A72" s="28" t="s">
        <v>141</v>
      </c>
      <c r="B72" s="33" t="s">
        <v>126</v>
      </c>
      <c r="C72" s="34" t="s">
        <v>53</v>
      </c>
      <c r="D72" s="41">
        <v>6</v>
      </c>
      <c r="E72" s="45">
        <f t="shared" si="9"/>
        <v>0</v>
      </c>
      <c r="F72" s="16"/>
      <c r="G72" s="16"/>
      <c r="H72" s="53">
        <f t="shared" si="10"/>
        <v>0</v>
      </c>
      <c r="I72" s="17"/>
    </row>
    <row r="73" spans="1:10" ht="15.6" outlineLevel="1" x14ac:dyDescent="0.3">
      <c r="A73" s="28" t="s">
        <v>142</v>
      </c>
      <c r="B73" s="33" t="s">
        <v>127</v>
      </c>
      <c r="C73" s="34" t="s">
        <v>53</v>
      </c>
      <c r="D73" s="41">
        <v>6</v>
      </c>
      <c r="E73" s="45">
        <f t="shared" si="9"/>
        <v>0</v>
      </c>
      <c r="F73" s="16"/>
      <c r="G73" s="16"/>
      <c r="H73" s="53">
        <f t="shared" si="10"/>
        <v>0</v>
      </c>
      <c r="I73" s="17"/>
    </row>
    <row r="74" spans="1:10" ht="15.6" outlineLevel="1" x14ac:dyDescent="0.3">
      <c r="A74" s="28" t="s">
        <v>143</v>
      </c>
      <c r="B74" s="33" t="s">
        <v>128</v>
      </c>
      <c r="C74" s="34" t="s">
        <v>129</v>
      </c>
      <c r="D74" s="41">
        <v>56.4</v>
      </c>
      <c r="E74" s="45">
        <f t="shared" si="9"/>
        <v>0</v>
      </c>
      <c r="F74" s="16"/>
      <c r="G74" s="16"/>
      <c r="H74" s="53">
        <f t="shared" si="10"/>
        <v>0</v>
      </c>
      <c r="I74" s="17"/>
    </row>
    <row r="75" spans="1:10" ht="15.6" outlineLevel="1" x14ac:dyDescent="0.3">
      <c r="A75" s="28" t="s">
        <v>144</v>
      </c>
      <c r="B75" s="33" t="s">
        <v>130</v>
      </c>
      <c r="C75" s="34" t="s">
        <v>51</v>
      </c>
      <c r="D75" s="41">
        <v>69.36</v>
      </c>
      <c r="E75" s="45">
        <f t="shared" si="9"/>
        <v>0</v>
      </c>
      <c r="F75" s="16"/>
      <c r="G75" s="16"/>
      <c r="H75" s="53">
        <f t="shared" si="10"/>
        <v>0</v>
      </c>
      <c r="I75" s="17"/>
    </row>
    <row r="76" spans="1:10" ht="15.6" outlineLevel="1" x14ac:dyDescent="0.3">
      <c r="A76" s="28" t="s">
        <v>145</v>
      </c>
      <c r="B76" s="33" t="s">
        <v>131</v>
      </c>
      <c r="C76" s="34" t="s">
        <v>53</v>
      </c>
      <c r="D76" s="41">
        <v>12</v>
      </c>
      <c r="E76" s="45">
        <f t="shared" si="9"/>
        <v>0</v>
      </c>
      <c r="F76" s="16"/>
      <c r="G76" s="16"/>
      <c r="H76" s="53">
        <f t="shared" si="10"/>
        <v>0</v>
      </c>
      <c r="I76" s="17"/>
    </row>
    <row r="77" spans="1:10" ht="15.6" outlineLevel="1" x14ac:dyDescent="0.3">
      <c r="A77" s="28" t="s">
        <v>146</v>
      </c>
      <c r="B77" s="33" t="s">
        <v>132</v>
      </c>
      <c r="C77" s="34" t="s">
        <v>53</v>
      </c>
      <c r="D77" s="41">
        <v>2</v>
      </c>
      <c r="E77" s="45">
        <f t="shared" si="9"/>
        <v>0</v>
      </c>
      <c r="F77" s="16"/>
      <c r="G77" s="16"/>
      <c r="H77" s="53">
        <f t="shared" si="10"/>
        <v>0</v>
      </c>
      <c r="I77" s="17"/>
    </row>
    <row r="78" spans="1:10" ht="15.6" outlineLevel="1" x14ac:dyDescent="0.3">
      <c r="A78" s="28" t="s">
        <v>147</v>
      </c>
      <c r="B78" s="33" t="s">
        <v>133</v>
      </c>
      <c r="C78" s="34" t="s">
        <v>53</v>
      </c>
      <c r="D78" s="41">
        <v>4</v>
      </c>
      <c r="E78" s="45">
        <f t="shared" si="9"/>
        <v>0</v>
      </c>
      <c r="F78" s="16"/>
      <c r="G78" s="16"/>
      <c r="H78" s="53">
        <f t="shared" si="10"/>
        <v>0</v>
      </c>
      <c r="I78" s="17"/>
    </row>
    <row r="79" spans="1:10" ht="15.6" outlineLevel="1" x14ac:dyDescent="0.3">
      <c r="A79" s="28" t="s">
        <v>148</v>
      </c>
      <c r="B79" s="33" t="s">
        <v>134</v>
      </c>
      <c r="C79" s="34" t="s">
        <v>53</v>
      </c>
      <c r="D79" s="41">
        <v>2</v>
      </c>
      <c r="E79" s="45">
        <f>F79+G79</f>
        <v>0</v>
      </c>
      <c r="F79" s="16"/>
      <c r="G79" s="16"/>
      <c r="H79" s="53">
        <f t="shared" si="10"/>
        <v>0</v>
      </c>
      <c r="I79" s="17"/>
    </row>
    <row r="80" spans="1:10" ht="15.6" outlineLevel="1" x14ac:dyDescent="0.3">
      <c r="A80" s="28" t="s">
        <v>149</v>
      </c>
      <c r="B80" s="33" t="s">
        <v>135</v>
      </c>
      <c r="C80" s="34" t="s">
        <v>53</v>
      </c>
      <c r="D80" s="41">
        <v>4</v>
      </c>
      <c r="E80" s="45">
        <f t="shared" ref="E80:E85" si="11">F80+G80</f>
        <v>0</v>
      </c>
      <c r="F80" s="16"/>
      <c r="G80" s="16"/>
      <c r="H80" s="53">
        <f t="shared" si="10"/>
        <v>0</v>
      </c>
      <c r="I80" s="17"/>
    </row>
    <row r="81" spans="1:10" ht="15.6" outlineLevel="1" x14ac:dyDescent="0.3">
      <c r="A81" s="28" t="s">
        <v>150</v>
      </c>
      <c r="B81" s="33" t="s">
        <v>136</v>
      </c>
      <c r="C81" s="34" t="s">
        <v>53</v>
      </c>
      <c r="D81" s="41">
        <v>6</v>
      </c>
      <c r="E81" s="45">
        <f t="shared" si="11"/>
        <v>0</v>
      </c>
      <c r="F81" s="16"/>
      <c r="G81" s="16"/>
      <c r="H81" s="53">
        <f t="shared" si="10"/>
        <v>0</v>
      </c>
      <c r="I81" s="17"/>
    </row>
    <row r="82" spans="1:10" ht="15.6" outlineLevel="1" x14ac:dyDescent="0.3">
      <c r="A82" s="28" t="s">
        <v>151</v>
      </c>
      <c r="B82" s="33" t="s">
        <v>137</v>
      </c>
      <c r="C82" s="34" t="s">
        <v>53</v>
      </c>
      <c r="D82" s="41">
        <v>268</v>
      </c>
      <c r="E82" s="45">
        <f t="shared" si="11"/>
        <v>0</v>
      </c>
      <c r="F82" s="16"/>
      <c r="G82" s="16"/>
      <c r="H82" s="53">
        <f t="shared" si="10"/>
        <v>0</v>
      </c>
      <c r="I82" s="17"/>
    </row>
    <row r="83" spans="1:10" ht="15.6" outlineLevel="1" x14ac:dyDescent="0.3">
      <c r="A83" s="28" t="s">
        <v>152</v>
      </c>
      <c r="B83" s="33" t="s">
        <v>138</v>
      </c>
      <c r="C83" s="34" t="s">
        <v>53</v>
      </c>
      <c r="D83" s="41">
        <v>4</v>
      </c>
      <c r="E83" s="45">
        <f t="shared" si="11"/>
        <v>0</v>
      </c>
      <c r="F83" s="16"/>
      <c r="G83" s="16"/>
      <c r="H83" s="53">
        <f t="shared" si="10"/>
        <v>0</v>
      </c>
      <c r="I83" s="17"/>
    </row>
    <row r="84" spans="1:10" ht="15.6" outlineLevel="1" x14ac:dyDescent="0.3">
      <c r="A84" s="28" t="s">
        <v>153</v>
      </c>
      <c r="B84" s="33" t="s">
        <v>139</v>
      </c>
      <c r="C84" s="34" t="s">
        <v>102</v>
      </c>
      <c r="D84" s="41">
        <v>1</v>
      </c>
      <c r="E84" s="45">
        <f t="shared" si="11"/>
        <v>0</v>
      </c>
      <c r="F84" s="16"/>
      <c r="G84" s="16"/>
      <c r="H84" s="53">
        <f t="shared" si="10"/>
        <v>0</v>
      </c>
      <c r="I84" s="17"/>
    </row>
    <row r="85" spans="1:10" ht="15.6" outlineLevel="1" x14ac:dyDescent="0.3">
      <c r="A85" s="28" t="s">
        <v>154</v>
      </c>
      <c r="B85" s="33" t="s">
        <v>140</v>
      </c>
      <c r="C85" s="34" t="s">
        <v>102</v>
      </c>
      <c r="D85" s="41">
        <v>1</v>
      </c>
      <c r="E85" s="45">
        <f t="shared" si="11"/>
        <v>0</v>
      </c>
      <c r="F85" s="16"/>
      <c r="G85" s="16"/>
      <c r="H85" s="53">
        <f t="shared" si="10"/>
        <v>0</v>
      </c>
      <c r="I85" s="17"/>
    </row>
    <row r="86" spans="1:10" ht="15.6" outlineLevel="1" x14ac:dyDescent="0.3">
      <c r="A86" s="23"/>
      <c r="B86" s="31" t="s">
        <v>122</v>
      </c>
      <c r="C86" s="36"/>
      <c r="D86" s="43"/>
      <c r="E86" s="32"/>
      <c r="F86" s="16"/>
      <c r="G86" s="16"/>
      <c r="H86" s="18">
        <f>SUM(H70:H85)</f>
        <v>0</v>
      </c>
      <c r="I86" s="17"/>
    </row>
    <row r="87" spans="1:10" s="27" customFormat="1" x14ac:dyDescent="0.3">
      <c r="A87" s="46">
        <v>6</v>
      </c>
      <c r="B87" s="47" t="s">
        <v>155</v>
      </c>
      <c r="C87" s="46"/>
      <c r="D87" s="48"/>
      <c r="E87" s="49"/>
      <c r="F87" s="48"/>
      <c r="G87" s="48"/>
      <c r="H87" s="48"/>
      <c r="I87" s="49"/>
      <c r="J87" s="20"/>
    </row>
    <row r="88" spans="1:10" ht="15.6" outlineLevel="1" x14ac:dyDescent="0.3">
      <c r="A88" s="28" t="s">
        <v>156</v>
      </c>
      <c r="B88" s="33" t="s">
        <v>158</v>
      </c>
      <c r="C88" s="34" t="s">
        <v>129</v>
      </c>
      <c r="D88" s="41">
        <v>23.8</v>
      </c>
      <c r="E88" s="45">
        <f t="shared" ref="E88:E93" si="12">F88+G88</f>
        <v>0</v>
      </c>
      <c r="F88" s="16"/>
      <c r="G88" s="16"/>
      <c r="H88" s="53">
        <f t="shared" ref="H88:H93" si="13">E88*D88</f>
        <v>0</v>
      </c>
      <c r="I88" s="17"/>
    </row>
    <row r="89" spans="1:10" ht="15.6" outlineLevel="1" x14ac:dyDescent="0.3">
      <c r="A89" s="28" t="s">
        <v>157</v>
      </c>
      <c r="B89" s="33" t="s">
        <v>159</v>
      </c>
      <c r="C89" s="34" t="s">
        <v>53</v>
      </c>
      <c r="D89" s="41">
        <v>7</v>
      </c>
      <c r="E89" s="45">
        <f t="shared" si="12"/>
        <v>0</v>
      </c>
      <c r="F89" s="16"/>
      <c r="G89" s="16"/>
      <c r="H89" s="53">
        <f t="shared" si="13"/>
        <v>0</v>
      </c>
      <c r="I89" s="17"/>
    </row>
    <row r="90" spans="1:10" ht="15.6" outlineLevel="1" x14ac:dyDescent="0.3">
      <c r="A90" s="28" t="s">
        <v>186</v>
      </c>
      <c r="B90" s="33" t="s">
        <v>160</v>
      </c>
      <c r="C90" s="34" t="s">
        <v>53</v>
      </c>
      <c r="D90" s="41">
        <v>14</v>
      </c>
      <c r="E90" s="45">
        <f t="shared" si="12"/>
        <v>0</v>
      </c>
      <c r="F90" s="16"/>
      <c r="G90" s="16"/>
      <c r="H90" s="53">
        <f t="shared" si="13"/>
        <v>0</v>
      </c>
      <c r="I90" s="17"/>
    </row>
    <row r="91" spans="1:10" ht="15.6" outlineLevel="1" x14ac:dyDescent="0.3">
      <c r="A91" s="28" t="s">
        <v>187</v>
      </c>
      <c r="B91" s="33" t="s">
        <v>161</v>
      </c>
      <c r="C91" s="34" t="s">
        <v>129</v>
      </c>
      <c r="D91" s="41">
        <v>23.8</v>
      </c>
      <c r="E91" s="45">
        <f t="shared" si="12"/>
        <v>0</v>
      </c>
      <c r="F91" s="16"/>
      <c r="G91" s="16"/>
      <c r="H91" s="53">
        <f t="shared" si="13"/>
        <v>0</v>
      </c>
      <c r="I91" s="17"/>
    </row>
    <row r="92" spans="1:10" ht="15.6" outlineLevel="1" x14ac:dyDescent="0.3">
      <c r="A92" s="28" t="s">
        <v>188</v>
      </c>
      <c r="B92" s="33" t="s">
        <v>162</v>
      </c>
      <c r="C92" s="34" t="s">
        <v>53</v>
      </c>
      <c r="D92" s="41">
        <v>1</v>
      </c>
      <c r="E92" s="45">
        <f t="shared" si="12"/>
        <v>0</v>
      </c>
      <c r="F92" s="16"/>
      <c r="G92" s="16"/>
      <c r="H92" s="53">
        <f t="shared" si="13"/>
        <v>0</v>
      </c>
      <c r="I92" s="17"/>
    </row>
    <row r="93" spans="1:10" ht="15.6" outlineLevel="1" x14ac:dyDescent="0.3">
      <c r="A93" s="28" t="s">
        <v>189</v>
      </c>
      <c r="B93" s="33" t="s">
        <v>163</v>
      </c>
      <c r="C93" s="34" t="s">
        <v>51</v>
      </c>
      <c r="D93" s="41">
        <v>23.8</v>
      </c>
      <c r="E93" s="45">
        <f t="shared" si="12"/>
        <v>0</v>
      </c>
      <c r="F93" s="16"/>
      <c r="G93" s="16"/>
      <c r="H93" s="53">
        <f t="shared" si="13"/>
        <v>0</v>
      </c>
      <c r="I93" s="17"/>
    </row>
    <row r="94" spans="1:10" ht="15.6" outlineLevel="1" x14ac:dyDescent="0.3">
      <c r="A94" s="23"/>
      <c r="B94" s="31" t="s">
        <v>164</v>
      </c>
      <c r="C94" s="36"/>
      <c r="D94" s="43"/>
      <c r="E94" s="32"/>
      <c r="F94" s="16"/>
      <c r="G94" s="16"/>
      <c r="H94" s="18">
        <f>SUM(H88:H93)</f>
        <v>0</v>
      </c>
      <c r="I94" s="17"/>
    </row>
    <row r="95" spans="1:10" ht="15.6" x14ac:dyDescent="0.3">
      <c r="A95" s="78" t="s">
        <v>185</v>
      </c>
      <c r="B95" s="78"/>
      <c r="C95" s="78"/>
      <c r="D95" s="78"/>
      <c r="E95" s="78"/>
      <c r="F95" s="78"/>
      <c r="G95" s="78"/>
      <c r="H95" s="79">
        <f>H24+H44+H53+H68+H86+H94</f>
        <v>0</v>
      </c>
      <c r="I95" s="74"/>
    </row>
    <row r="96" spans="1:10" ht="14.4" customHeight="1" x14ac:dyDescent="0.3">
      <c r="A96" s="75" t="s">
        <v>167</v>
      </c>
      <c r="B96" s="76"/>
      <c r="C96" s="76"/>
      <c r="D96" s="76"/>
      <c r="E96" s="76"/>
      <c r="F96" s="76"/>
      <c r="G96" s="76"/>
      <c r="H96" s="77"/>
    </row>
    <row r="97" spans="1:8" x14ac:dyDescent="0.3">
      <c r="A97" s="70">
        <v>1</v>
      </c>
      <c r="B97" s="71" t="s">
        <v>168</v>
      </c>
      <c r="C97" s="72"/>
      <c r="D97" s="72"/>
      <c r="E97" s="72"/>
      <c r="F97" s="72"/>
      <c r="G97" s="72"/>
      <c r="H97" s="73"/>
    </row>
    <row r="98" spans="1:8" x14ac:dyDescent="0.3">
      <c r="A98" s="70">
        <f>A97+1</f>
        <v>2</v>
      </c>
      <c r="B98" s="71" t="s">
        <v>169</v>
      </c>
      <c r="C98" s="72"/>
      <c r="D98" s="72"/>
      <c r="E98" s="72"/>
      <c r="F98" s="72"/>
      <c r="G98" s="72"/>
      <c r="H98" s="73"/>
    </row>
    <row r="99" spans="1:8" x14ac:dyDescent="0.3">
      <c r="A99" s="70">
        <f t="shared" ref="A99:A114" si="14">A98+1</f>
        <v>3</v>
      </c>
      <c r="B99" s="71" t="s">
        <v>170</v>
      </c>
      <c r="C99" s="72"/>
      <c r="D99" s="72"/>
      <c r="E99" s="72"/>
      <c r="F99" s="72"/>
      <c r="G99" s="72"/>
      <c r="H99" s="73"/>
    </row>
    <row r="100" spans="1:8" x14ac:dyDescent="0.3">
      <c r="A100" s="70">
        <f t="shared" si="14"/>
        <v>4</v>
      </c>
      <c r="B100" s="71" t="s">
        <v>171</v>
      </c>
      <c r="C100" s="72"/>
      <c r="D100" s="72"/>
      <c r="E100" s="72"/>
      <c r="F100" s="72"/>
      <c r="G100" s="72"/>
      <c r="H100" s="73"/>
    </row>
    <row r="101" spans="1:8" x14ac:dyDescent="0.3">
      <c r="A101" s="70">
        <f t="shared" si="14"/>
        <v>5</v>
      </c>
      <c r="B101" s="71" t="s">
        <v>172</v>
      </c>
      <c r="C101" s="72"/>
      <c r="D101" s="72"/>
      <c r="E101" s="72"/>
      <c r="F101" s="72"/>
      <c r="G101" s="72"/>
      <c r="H101" s="73"/>
    </row>
    <row r="102" spans="1:8" x14ac:dyDescent="0.3">
      <c r="A102" s="70">
        <f t="shared" si="14"/>
        <v>6</v>
      </c>
      <c r="B102" s="71" t="s">
        <v>173</v>
      </c>
      <c r="C102" s="72"/>
      <c r="D102" s="72"/>
      <c r="E102" s="72"/>
      <c r="F102" s="72"/>
      <c r="G102" s="72"/>
      <c r="H102" s="73"/>
    </row>
    <row r="103" spans="1:8" x14ac:dyDescent="0.3">
      <c r="A103" s="70">
        <f t="shared" si="14"/>
        <v>7</v>
      </c>
      <c r="B103" s="71" t="s">
        <v>174</v>
      </c>
      <c r="C103" s="72"/>
      <c r="D103" s="72"/>
      <c r="E103" s="72"/>
      <c r="F103" s="72"/>
      <c r="G103" s="72"/>
      <c r="H103" s="73"/>
    </row>
    <row r="104" spans="1:8" x14ac:dyDescent="0.3">
      <c r="A104" s="70">
        <f t="shared" si="14"/>
        <v>8</v>
      </c>
      <c r="B104" s="71" t="s">
        <v>175</v>
      </c>
      <c r="C104" s="72"/>
      <c r="D104" s="72"/>
      <c r="E104" s="72"/>
      <c r="F104" s="72"/>
      <c r="G104" s="72"/>
      <c r="H104" s="73"/>
    </row>
    <row r="105" spans="1:8" x14ac:dyDescent="0.3">
      <c r="A105" s="70">
        <f t="shared" si="14"/>
        <v>9</v>
      </c>
      <c r="B105" s="71" t="s">
        <v>176</v>
      </c>
      <c r="C105" s="72"/>
      <c r="D105" s="72"/>
      <c r="E105" s="72"/>
      <c r="F105" s="72"/>
      <c r="G105" s="72"/>
      <c r="H105" s="73"/>
    </row>
    <row r="106" spans="1:8" x14ac:dyDescent="0.3">
      <c r="A106" s="70">
        <f t="shared" si="14"/>
        <v>10</v>
      </c>
      <c r="B106" s="71" t="s">
        <v>177</v>
      </c>
      <c r="C106" s="72"/>
      <c r="D106" s="72"/>
      <c r="E106" s="72"/>
      <c r="F106" s="72"/>
      <c r="G106" s="72"/>
      <c r="H106" s="73"/>
    </row>
    <row r="107" spans="1:8" x14ac:dyDescent="0.3">
      <c r="A107" s="70">
        <f t="shared" si="14"/>
        <v>11</v>
      </c>
      <c r="B107" s="71" t="s">
        <v>178</v>
      </c>
      <c r="C107" s="72"/>
      <c r="D107" s="72"/>
      <c r="E107" s="72"/>
      <c r="F107" s="72"/>
      <c r="G107" s="72"/>
      <c r="H107" s="73"/>
    </row>
    <row r="108" spans="1:8" x14ac:dyDescent="0.3">
      <c r="A108" s="70">
        <f t="shared" si="14"/>
        <v>12</v>
      </c>
      <c r="B108" s="71" t="s">
        <v>179</v>
      </c>
      <c r="C108" s="72"/>
      <c r="D108" s="72"/>
      <c r="E108" s="72"/>
      <c r="F108" s="72"/>
      <c r="G108" s="72"/>
      <c r="H108" s="73"/>
    </row>
    <row r="109" spans="1:8" x14ac:dyDescent="0.3">
      <c r="A109" s="70">
        <f t="shared" si="14"/>
        <v>13</v>
      </c>
      <c r="B109" s="71" t="s">
        <v>180</v>
      </c>
      <c r="C109" s="72"/>
      <c r="D109" s="72"/>
      <c r="E109" s="72"/>
      <c r="F109" s="72"/>
      <c r="G109" s="72"/>
      <c r="H109" s="73"/>
    </row>
    <row r="110" spans="1:8" x14ac:dyDescent="0.3">
      <c r="A110" s="70">
        <f t="shared" si="14"/>
        <v>14</v>
      </c>
      <c r="B110" s="71" t="s">
        <v>181</v>
      </c>
      <c r="C110" s="72"/>
      <c r="D110" s="72"/>
      <c r="E110" s="72"/>
      <c r="F110" s="72"/>
      <c r="G110" s="72"/>
      <c r="H110" s="73"/>
    </row>
    <row r="111" spans="1:8" x14ac:dyDescent="0.3">
      <c r="A111" s="70">
        <f t="shared" si="14"/>
        <v>15</v>
      </c>
      <c r="B111" s="71" t="s">
        <v>182</v>
      </c>
      <c r="C111" s="72"/>
      <c r="D111" s="72"/>
      <c r="E111" s="72"/>
      <c r="F111" s="72"/>
      <c r="G111" s="72"/>
      <c r="H111" s="73"/>
    </row>
    <row r="112" spans="1:8" x14ac:dyDescent="0.3">
      <c r="A112" s="70">
        <f t="shared" si="14"/>
        <v>16</v>
      </c>
      <c r="B112" s="71" t="s">
        <v>8</v>
      </c>
      <c r="C112" s="72"/>
      <c r="D112" s="72"/>
      <c r="E112" s="72"/>
      <c r="F112" s="72"/>
      <c r="G112" s="72"/>
      <c r="H112" s="73"/>
    </row>
    <row r="113" spans="1:8" x14ac:dyDescent="0.3">
      <c r="A113" s="70">
        <f t="shared" si="14"/>
        <v>17</v>
      </c>
      <c r="B113" s="71" t="s">
        <v>183</v>
      </c>
      <c r="C113" s="72"/>
      <c r="D113" s="72"/>
      <c r="E113" s="72"/>
      <c r="F113" s="72"/>
      <c r="G113" s="72"/>
      <c r="H113" s="73"/>
    </row>
    <row r="114" spans="1:8" x14ac:dyDescent="0.3">
      <c r="A114" s="70">
        <f t="shared" si="14"/>
        <v>18</v>
      </c>
      <c r="B114" s="71" t="s">
        <v>184</v>
      </c>
      <c r="C114" s="72"/>
      <c r="D114" s="72"/>
      <c r="E114" s="72"/>
      <c r="F114" s="72"/>
      <c r="G114" s="72"/>
      <c r="H114" s="73"/>
    </row>
  </sheetData>
  <autoFilter ref="A7:J53" xr:uid="{FF2B6A25-35D0-4092-9710-DE5C13BE6B31}"/>
  <mergeCells count="31">
    <mergeCell ref="B111:G111"/>
    <mergeCell ref="B112:G112"/>
    <mergeCell ref="B113:G113"/>
    <mergeCell ref="B114:G114"/>
    <mergeCell ref="A95:G95"/>
    <mergeCell ref="B106:G106"/>
    <mergeCell ref="B107:G107"/>
    <mergeCell ref="B108:G108"/>
    <mergeCell ref="B109:G109"/>
    <mergeCell ref="B110:G110"/>
    <mergeCell ref="B101:G101"/>
    <mergeCell ref="B102:G102"/>
    <mergeCell ref="B103:G103"/>
    <mergeCell ref="B104:G104"/>
    <mergeCell ref="B105:G105"/>
    <mergeCell ref="A96:H96"/>
    <mergeCell ref="B97:G97"/>
    <mergeCell ref="B98:G98"/>
    <mergeCell ref="B99:G99"/>
    <mergeCell ref="B100:G100"/>
    <mergeCell ref="A1:I1"/>
    <mergeCell ref="A2:I2"/>
    <mergeCell ref="A4:A5"/>
    <mergeCell ref="B4:B5"/>
    <mergeCell ref="C4:C5"/>
    <mergeCell ref="D4:D5"/>
    <mergeCell ref="E4:E5"/>
    <mergeCell ref="F4:G4"/>
    <mergeCell ref="H4:H5"/>
    <mergeCell ref="I4:I5"/>
    <mergeCell ref="A3:E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tender items !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48-23-АР (v4) Model (1)</dc:title>
  <dc:creator>Администратор</dc:creator>
  <cp:lastModifiedBy>Коржавых Олег Александрович</cp:lastModifiedBy>
  <dcterms:created xsi:type="dcterms:W3CDTF">2024-03-27T10:21:39Z</dcterms:created>
  <dcterms:modified xsi:type="dcterms:W3CDTF">2024-08-26T11:11:32Z</dcterms:modified>
</cp:coreProperties>
</file>