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Пулковский\9. Переход\2. Тендерный пакет\2. Формы для заполнения\"/>
    </mc:Choice>
  </mc:AlternateContent>
  <xr:revisionPtr revIDLastSave="0" documentId="8_{B816CF9C-6972-4660-A301-41D65B0E268E}" xr6:coauthVersionLast="47" xr6:coauthVersionMax="47" xr10:uidLastSave="{00000000-0000-0000-0000-000000000000}"/>
  <bookViews>
    <workbookView xWindow="24" yWindow="24" windowWidth="23016" windowHeight="12336" tabRatio="635" xr2:uid="{00000000-000D-0000-FFFF-FFFF00000000}"/>
  </bookViews>
  <sheets>
    <sheet name="tender items" sheetId="5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 localSheetId="0">[1]TESİSAT!#REF!,[1]TESİSAT!#REF!</definedName>
    <definedName name="__">[1]TESİSAT!#REF!,[1]TESİSAT!#REF!</definedName>
    <definedName name="______" localSheetId="0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 localSheetId="0">[3]sheet1!#REF!,[3]sheet1!#REF!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 localSheetId="0">[3]sheet1!#REF!,[3]sheet1!#REF!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 localSheetId="0">[3]sheet1!#REF!,[3]sheet1!#REF!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 localSheetId="0">[1]TESİSAT!#REF!,[1]TESİSAT!#REF!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 localSheetId="0">#REF!,#REF!</definedName>
    <definedName name="_24_0___.0solv">#REF!,#REF!</definedName>
    <definedName name="_3_._solv" localSheetId="0">[3]sheet1!#REF!,[3]sheet1!#REF!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 localSheetId="0">[1]TESİSAT!#REF!,[1]TESİSAT!#REF!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 localSheetId="0">#REF!,#REF!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 localSheetId="0">[1]TESİSAT!#REF!,[1]TESİSAT!#REF!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 localSheetId="0">[1]TESİSAT!#REF!,[1]TESİSAT!#REF!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 localSheetId="0">#REF!,#REF!,#REF!</definedName>
    <definedName name="Z_00F33AC1_9115_11D7_827F_00104BBA10B0_.wvu.Cols">#REF!,#REF!,#REF!</definedName>
    <definedName name="Z_0DD4EB58_0647_11D5_A6F7_00508B654A95_.wvu.Cols" localSheetId="0">#REF!,#REF!,#REF!,#REF!,#REF!</definedName>
    <definedName name="Z_0DD4EB58_0647_11D5_A6F7_00508B654A95_.wvu.Cols">#REF!,#REF!,#REF!,#REF!,#REF!</definedName>
    <definedName name="Z_10435A81_C305_11D5_A6F8_009027BEE0E0_.wvu.Cols" localSheetId="0">#REF!,#REF!,#REF!</definedName>
    <definedName name="Z_10435A81_C305_11D5_A6F8_009027BEE0E0_.wvu.Cols">#REF!,#REF!,#REF!</definedName>
    <definedName name="Z_10435A81_C305_11D5_A6F8_009027BEE0E0_.wvu.Rows" localSheetId="0">#REF!,#REF!</definedName>
    <definedName name="Z_10435A81_C305_11D5_A6F8_009027BEE0E0_.wvu.Rows">#REF!,#REF!</definedName>
    <definedName name="Z_2804E4BB_ED21_11D4_A6F8_00508B654B8B_.wvu.Cols" localSheetId="0">#REF!,#REF!,#REF!</definedName>
    <definedName name="Z_2804E4BB_ED21_11D4_A6F8_00508B654B8B_.wvu.Cols">#REF!,#REF!,#REF!</definedName>
    <definedName name="Z_2804E4BB_ED21_11D4_A6F8_00508B654B8B_.wvu.Rows" localSheetId="0">#REF!,#REF!</definedName>
    <definedName name="Z_2804E4BB_ED21_11D4_A6F8_00508B654B8B_.wvu.Rows">#REF!,#REF!</definedName>
    <definedName name="Z_5A868EA0_ED63_11D4_A6F8_009027BEE0E0_.wvu.Cols" localSheetId="0">#REF!,#REF!,#REF!</definedName>
    <definedName name="Z_5A868EA0_ED63_11D4_A6F8_009027BEE0E0_.wvu.Cols">#REF!,#REF!,#REF!</definedName>
    <definedName name="Z_5A868EA0_ED63_11D4_A6F8_009027BEE0E0_.wvu.Rows" localSheetId="0">#REF!,#REF!</definedName>
    <definedName name="Z_5A868EA0_ED63_11D4_A6F8_009027BEE0E0_.wvu.Rows">#REF!,#REF!</definedName>
    <definedName name="Z_6E40955B_C2F5_11D5_A6F7_009027BEE7F1_.wvu.Cols" localSheetId="0">#REF!,#REF!,#REF!</definedName>
    <definedName name="Z_6E40955B_C2F5_11D5_A6F7_009027BEE7F1_.wvu.Cols">#REF!,#REF!,#REF!</definedName>
    <definedName name="Z_6E40955B_C2F5_11D5_A6F7_009027BEE7F1_.wvu.Rows" localSheetId="0">#REF!,#REF!</definedName>
    <definedName name="Z_6E40955B_C2F5_11D5_A6F7_009027BEE7F1_.wvu.Rows">#REF!,#REF!</definedName>
    <definedName name="Z_901DD601_3312_11D5_8F89_00010215A1CA_.wvu.Rows" localSheetId="0">#REF!,#REF!</definedName>
    <definedName name="Z_901DD601_3312_11D5_8F89_00010215A1CA_.wvu.Rows">#REF!,#REF!</definedName>
    <definedName name="Z_A158D6E1_ED44_11D4_A6F7_00508B654028_.wvu.Cols" localSheetId="0">#REF!,#REF!</definedName>
    <definedName name="Z_A158D6E1_ED44_11D4_A6F7_00508B654028_.wvu.Cols">#REF!,#REF!</definedName>
    <definedName name="Z_A158D6E1_ED44_11D4_A6F7_00508B654028_.wvu.Rows" localSheetId="0">#REF!,#REF!</definedName>
    <definedName name="Z_A158D6E1_ED44_11D4_A6F7_00508B654028_.wvu.Rows">#REF!,#REF!</definedName>
    <definedName name="Z_A6168485_6886_4592_BB13_07B9E683E6FB_.wvu.Rows" localSheetId="0">#REF!,#REF!,#REF!,#REF!,#REF!</definedName>
    <definedName name="Z_A6168485_6886_4592_BB13_07B9E683E6FB_.wvu.Rows">#REF!,#REF!,#REF!,#REF!,#REF!</definedName>
    <definedName name="Z_ADA92181_C3E4_11D5_A6F7_00508B6A7686_.wvu.Cols" localSheetId="0">#REF!,#REF!,#REF!</definedName>
    <definedName name="Z_ADA92181_C3E4_11D5_A6F7_00508B6A7686_.wvu.Cols">#REF!,#REF!,#REF!</definedName>
    <definedName name="Z_ADA92181_C3E4_11D5_A6F7_00508B6A7686_.wvu.Rows" localSheetId="0">#REF!,#REF!</definedName>
    <definedName name="Z_ADA92181_C3E4_11D5_A6F7_00508B6A7686_.wvu.Rows">#REF!,#REF!</definedName>
    <definedName name="Z_D0FC81D9_872A_11D6_B808_0010DC239F6A_.wvu.Rows" localSheetId="0">#REF!,#REF!,#REF!,#REF!,#REF!</definedName>
    <definedName name="Z_D0FC81D9_872A_11D6_B808_0010DC239F6A_.wvu.Rows">#REF!,#REF!,#REF!,#REF!,#REF!</definedName>
    <definedName name="Z_D1F2B56D_1E58_4BCA_92CD_48826E79E65F_.wvu.Cols" localSheetId="0">#REF!,#REF!</definedName>
    <definedName name="Z_D1F2B56D_1E58_4BCA_92CD_48826E79E65F_.wvu.Cols">#REF!,#REF!</definedName>
    <definedName name="Z_D9E68341_C2F0_11D5_A6F7_00508B6540C5_.wvu.Cols" localSheetId="0">#REF!,#REF!,#REF!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 localSheetId="0">#REF!,#REF!,#REF!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_xlnm.Print_Titles" localSheetId="0">'tender items'!$4:$5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_xlnm.Print_Area" localSheetId="0">'tender items'!$A$1:$I$42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 localSheetId="0">#REF!,#REF!,#REF!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 localSheetId="0">#REF!,#REF!,#REF!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5" i="53" l="1"/>
  <c r="H264" i="53"/>
  <c r="A269" i="53"/>
  <c r="A270" i="53" s="1"/>
  <c r="A271" i="53" s="1"/>
  <c r="A272" i="53" s="1"/>
  <c r="A273" i="53" s="1"/>
  <c r="A274" i="53" s="1"/>
  <c r="A275" i="53" s="1"/>
  <c r="A276" i="53" s="1"/>
  <c r="A277" i="53" s="1"/>
  <c r="A278" i="53" s="1"/>
  <c r="A279" i="53" s="1"/>
  <c r="A280" i="53" s="1"/>
  <c r="A281" i="53" s="1"/>
  <c r="A282" i="53" s="1"/>
  <c r="A283" i="53" s="1"/>
  <c r="A284" i="53" s="1"/>
  <c r="H259" i="53" l="1"/>
  <c r="H261" i="53" s="1"/>
  <c r="H255" i="53"/>
  <c r="H243" i="53"/>
  <c r="H239" i="53"/>
  <c r="H233" i="53"/>
  <c r="H231" i="53"/>
  <c r="H223" i="53"/>
  <c r="H221" i="53"/>
  <c r="H213" i="53"/>
  <c r="H211" i="53"/>
  <c r="H205" i="53"/>
  <c r="H203" i="53"/>
  <c r="H185" i="53"/>
  <c r="H183" i="53"/>
  <c r="H177" i="53"/>
  <c r="E187" i="53"/>
  <c r="H187" i="53" s="1"/>
  <c r="E186" i="53"/>
  <c r="H186" i="53" s="1"/>
  <c r="E185" i="53"/>
  <c r="E184" i="53"/>
  <c r="H184" i="53" s="1"/>
  <c r="E183" i="53"/>
  <c r="E182" i="53"/>
  <c r="H182" i="53" s="1"/>
  <c r="E181" i="53"/>
  <c r="H181" i="53" s="1"/>
  <c r="E180" i="53"/>
  <c r="H180" i="53" s="1"/>
  <c r="E179" i="53"/>
  <c r="H179" i="53" s="1"/>
  <c r="E178" i="53"/>
  <c r="H178" i="53" s="1"/>
  <c r="E177" i="53"/>
  <c r="E210" i="53"/>
  <c r="H210" i="53" s="1"/>
  <c r="E209" i="53"/>
  <c r="H209" i="53" s="1"/>
  <c r="E208" i="53"/>
  <c r="H208" i="53" s="1"/>
  <c r="E207" i="53"/>
  <c r="H207" i="53" s="1"/>
  <c r="E206" i="53"/>
  <c r="H206" i="53" s="1"/>
  <c r="E205" i="53"/>
  <c r="E204" i="53"/>
  <c r="H204" i="53" s="1"/>
  <c r="E203" i="53"/>
  <c r="E202" i="53"/>
  <c r="H202" i="53" s="1"/>
  <c r="E201" i="53"/>
  <c r="H201" i="53" s="1"/>
  <c r="E263" i="53"/>
  <c r="H263" i="53" s="1"/>
  <c r="E260" i="53"/>
  <c r="H260" i="53" s="1"/>
  <c r="E259" i="53"/>
  <c r="E256" i="53"/>
  <c r="H256" i="53" s="1"/>
  <c r="E255" i="53"/>
  <c r="E254" i="53"/>
  <c r="H254" i="53" s="1"/>
  <c r="H257" i="53" s="1"/>
  <c r="E251" i="53"/>
  <c r="H251" i="53" s="1"/>
  <c r="H252" i="53" s="1"/>
  <c r="E248" i="53"/>
  <c r="H248" i="53" s="1"/>
  <c r="H249" i="53" s="1"/>
  <c r="E245" i="53"/>
  <c r="H245" i="53" s="1"/>
  <c r="E244" i="53"/>
  <c r="H244" i="53" s="1"/>
  <c r="E243" i="53"/>
  <c r="E240" i="53"/>
  <c r="H240" i="53" s="1"/>
  <c r="E239" i="53"/>
  <c r="E238" i="53"/>
  <c r="H238" i="53" s="1"/>
  <c r="E237" i="53"/>
  <c r="H237" i="53" s="1"/>
  <c r="E236" i="53"/>
  <c r="H236" i="53" s="1"/>
  <c r="E235" i="53"/>
  <c r="H235" i="53" s="1"/>
  <c r="E234" i="53"/>
  <c r="H234" i="53" s="1"/>
  <c r="E233" i="53"/>
  <c r="E232" i="53"/>
  <c r="H232" i="53" s="1"/>
  <c r="E231" i="53"/>
  <c r="E230" i="53"/>
  <c r="H230" i="53" s="1"/>
  <c r="E227" i="53"/>
  <c r="H227" i="53" s="1"/>
  <c r="E226" i="53"/>
  <c r="H226" i="53" s="1"/>
  <c r="E225" i="53"/>
  <c r="H225" i="53" s="1"/>
  <c r="E224" i="53"/>
  <c r="H224" i="53" s="1"/>
  <c r="E223" i="53"/>
  <c r="E222" i="53"/>
  <c r="H222" i="53" s="1"/>
  <c r="E221" i="53"/>
  <c r="E220" i="53"/>
  <c r="H220" i="53" s="1"/>
  <c r="E219" i="53"/>
  <c r="H219" i="53" s="1"/>
  <c r="E218" i="53"/>
  <c r="H218" i="53" s="1"/>
  <c r="E215" i="53"/>
  <c r="H215" i="53" s="1"/>
  <c r="E214" i="53"/>
  <c r="H214" i="53" s="1"/>
  <c r="E213" i="53"/>
  <c r="E212" i="53"/>
  <c r="H212" i="53" s="1"/>
  <c r="E211" i="53"/>
  <c r="E200" i="53"/>
  <c r="H200" i="53" s="1"/>
  <c r="E199" i="53"/>
  <c r="H199" i="53" s="1"/>
  <c r="E198" i="53"/>
  <c r="H198" i="53" s="1"/>
  <c r="E197" i="53"/>
  <c r="H197" i="53" s="1"/>
  <c r="E196" i="53"/>
  <c r="H196" i="53" s="1"/>
  <c r="H246" i="53" l="1"/>
  <c r="H228" i="53"/>
  <c r="H241" i="53"/>
  <c r="H216" i="53"/>
  <c r="E193" i="53"/>
  <c r="H193" i="53" s="1"/>
  <c r="E192" i="53"/>
  <c r="H192" i="53" s="1"/>
  <c r="E191" i="53"/>
  <c r="H191" i="53" s="1"/>
  <c r="E190" i="53"/>
  <c r="H190" i="53" s="1"/>
  <c r="H194" i="53" s="1"/>
  <c r="E176" i="53"/>
  <c r="H176" i="53" s="1"/>
  <c r="E175" i="53"/>
  <c r="H175" i="53" s="1"/>
  <c r="E174" i="53"/>
  <c r="H174" i="53" s="1"/>
  <c r="E173" i="53"/>
  <c r="H173" i="53" s="1"/>
  <c r="E172" i="53"/>
  <c r="H172" i="53" s="1"/>
  <c r="H188" i="53" s="1"/>
  <c r="E169" i="53"/>
  <c r="H169" i="53" s="1"/>
  <c r="E168" i="53"/>
  <c r="H168" i="53" s="1"/>
  <c r="E167" i="53"/>
  <c r="H167" i="53" s="1"/>
  <c r="E166" i="53"/>
  <c r="H166" i="53" s="1"/>
  <c r="E163" i="53"/>
  <c r="H163" i="53" s="1"/>
  <c r="E162" i="53"/>
  <c r="H162" i="53" s="1"/>
  <c r="E161" i="53"/>
  <c r="H161" i="53" s="1"/>
  <c r="E160" i="53"/>
  <c r="H160" i="53" s="1"/>
  <c r="H164" i="53" s="1"/>
  <c r="E157" i="53"/>
  <c r="H157" i="53" s="1"/>
  <c r="E156" i="53"/>
  <c r="H156" i="53" s="1"/>
  <c r="E155" i="53"/>
  <c r="H155" i="53" s="1"/>
  <c r="E154" i="53"/>
  <c r="H154" i="53" s="1"/>
  <c r="E151" i="53"/>
  <c r="H151" i="53" s="1"/>
  <c r="E150" i="53"/>
  <c r="H150" i="53" s="1"/>
  <c r="E149" i="53"/>
  <c r="H149" i="53" s="1"/>
  <c r="E148" i="53"/>
  <c r="H148" i="53" s="1"/>
  <c r="H152" i="53" s="1"/>
  <c r="E145" i="53"/>
  <c r="H145" i="53" s="1"/>
  <c r="E144" i="53"/>
  <c r="H144" i="53" s="1"/>
  <c r="E143" i="53"/>
  <c r="H143" i="53" s="1"/>
  <c r="E142" i="53"/>
  <c r="H142" i="53" s="1"/>
  <c r="E139" i="53"/>
  <c r="H139" i="53" s="1"/>
  <c r="E138" i="53"/>
  <c r="H138" i="53" s="1"/>
  <c r="E137" i="53"/>
  <c r="H137" i="53" s="1"/>
  <c r="E136" i="53"/>
  <c r="H136" i="53" s="1"/>
  <c r="H140" i="53" s="1"/>
  <c r="E133" i="53"/>
  <c r="H133" i="53" s="1"/>
  <c r="E132" i="53"/>
  <c r="H132" i="53" s="1"/>
  <c r="E131" i="53"/>
  <c r="H131" i="53" s="1"/>
  <c r="E130" i="53"/>
  <c r="H130" i="53" s="1"/>
  <c r="H134" i="53" l="1"/>
  <c r="H146" i="53"/>
  <c r="H158" i="53"/>
  <c r="H170" i="53"/>
  <c r="E127" i="53"/>
  <c r="H127" i="53" s="1"/>
  <c r="E126" i="53"/>
  <c r="H126" i="53" s="1"/>
  <c r="E125" i="53"/>
  <c r="H125" i="53" s="1"/>
  <c r="E124" i="53"/>
  <c r="H124" i="53" s="1"/>
  <c r="E123" i="53"/>
  <c r="H123" i="53" s="1"/>
  <c r="E122" i="53"/>
  <c r="H122" i="53" s="1"/>
  <c r="E119" i="53"/>
  <c r="H119" i="53" s="1"/>
  <c r="E118" i="53"/>
  <c r="H118" i="53" s="1"/>
  <c r="E117" i="53"/>
  <c r="H117" i="53" s="1"/>
  <c r="H120" i="53" s="1"/>
  <c r="E114" i="53"/>
  <c r="H114" i="53" s="1"/>
  <c r="H115" i="53" s="1"/>
  <c r="E111" i="53"/>
  <c r="H111" i="53" s="1"/>
  <c r="E110" i="53"/>
  <c r="H110" i="53" s="1"/>
  <c r="E109" i="53"/>
  <c r="H109" i="53" s="1"/>
  <c r="E108" i="53"/>
  <c r="H108" i="53" s="1"/>
  <c r="E107" i="53"/>
  <c r="H107" i="53" s="1"/>
  <c r="E106" i="53"/>
  <c r="H106" i="53" s="1"/>
  <c r="E105" i="53"/>
  <c r="H105" i="53" s="1"/>
  <c r="E104" i="53"/>
  <c r="H104" i="53" s="1"/>
  <c r="E103" i="53"/>
  <c r="H103" i="53" s="1"/>
  <c r="E102" i="53"/>
  <c r="H102" i="53" s="1"/>
  <c r="E101" i="53"/>
  <c r="H101" i="53" s="1"/>
  <c r="E100" i="53"/>
  <c r="H100" i="53" s="1"/>
  <c r="E99" i="53"/>
  <c r="H99" i="53" s="1"/>
  <c r="E98" i="53"/>
  <c r="H98" i="53" s="1"/>
  <c r="E95" i="53"/>
  <c r="H95" i="53" s="1"/>
  <c r="E94" i="53"/>
  <c r="H94" i="53" s="1"/>
  <c r="H96" i="53" s="1"/>
  <c r="E91" i="53"/>
  <c r="H91" i="53" s="1"/>
  <c r="E90" i="53"/>
  <c r="H90" i="53" s="1"/>
  <c r="E89" i="53"/>
  <c r="H89" i="53" s="1"/>
  <c r="E88" i="53"/>
  <c r="H88" i="53" s="1"/>
  <c r="E85" i="53"/>
  <c r="H85" i="53" s="1"/>
  <c r="E84" i="53"/>
  <c r="H84" i="53" s="1"/>
  <c r="E83" i="53"/>
  <c r="H83" i="53" s="1"/>
  <c r="H86" i="53" s="1"/>
  <c r="H112" i="53" l="1"/>
  <c r="H92" i="53"/>
  <c r="H128" i="53"/>
  <c r="E80" i="53"/>
  <c r="H80" i="53" s="1"/>
  <c r="E79" i="53"/>
  <c r="H79" i="53" s="1"/>
  <c r="E78" i="53"/>
  <c r="H78" i="53" s="1"/>
  <c r="E77" i="53"/>
  <c r="H77" i="53" s="1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0" i="53"/>
  <c r="H60" i="53" s="1"/>
  <c r="E59" i="53"/>
  <c r="H59" i="53" s="1"/>
  <c r="E58" i="53"/>
  <c r="H58" i="53" s="1"/>
  <c r="E57" i="53"/>
  <c r="H57" i="53" s="1"/>
  <c r="E56" i="53"/>
  <c r="H56" i="53" s="1"/>
  <c r="E55" i="53"/>
  <c r="H55" i="53" s="1"/>
  <c r="E54" i="53"/>
  <c r="H54" i="53" s="1"/>
  <c r="E53" i="53"/>
  <c r="H53" i="53" s="1"/>
  <c r="E37" i="53"/>
  <c r="H37" i="53" s="1"/>
  <c r="E38" i="53"/>
  <c r="H38" i="53" s="1"/>
  <c r="E39" i="53"/>
  <c r="H39" i="53" s="1"/>
  <c r="E40" i="53"/>
  <c r="H40" i="53" s="1"/>
  <c r="E41" i="53"/>
  <c r="H41" i="53" s="1"/>
  <c r="E32" i="53"/>
  <c r="H32" i="53" s="1"/>
  <c r="E31" i="53"/>
  <c r="H31" i="53" s="1"/>
  <c r="E30" i="53"/>
  <c r="H30" i="53" s="1"/>
  <c r="E29" i="53"/>
  <c r="H29" i="53" s="1"/>
  <c r="E18" i="53"/>
  <c r="H18" i="53" s="1"/>
  <c r="E19" i="53"/>
  <c r="H19" i="53" s="1"/>
  <c r="E20" i="53"/>
  <c r="H20" i="53" s="1"/>
  <c r="E21" i="53"/>
  <c r="H21" i="53" s="1"/>
  <c r="E22" i="53"/>
  <c r="H22" i="53" s="1"/>
  <c r="E23" i="53"/>
  <c r="H23" i="53" s="1"/>
  <c r="E11" i="53"/>
  <c r="H11" i="53" s="1"/>
  <c r="E12" i="53"/>
  <c r="H12" i="53" s="1"/>
  <c r="E13" i="53"/>
  <c r="H13" i="53" s="1"/>
  <c r="E47" i="53"/>
  <c r="H47" i="53" s="1"/>
  <c r="E48" i="53"/>
  <c r="H48" i="53" s="1"/>
  <c r="E49" i="53"/>
  <c r="H49" i="53" s="1"/>
  <c r="E50" i="53"/>
  <c r="H50" i="53" s="1"/>
  <c r="E46" i="53"/>
  <c r="H46" i="53" s="1"/>
  <c r="E45" i="53"/>
  <c r="H45" i="53" s="1"/>
  <c r="E44" i="53"/>
  <c r="H44" i="53" s="1"/>
  <c r="E36" i="53"/>
  <c r="H36" i="53" s="1"/>
  <c r="E35" i="53"/>
  <c r="H35" i="53" s="1"/>
  <c r="E27" i="53"/>
  <c r="H27" i="53" s="1"/>
  <c r="E28" i="53"/>
  <c r="H28" i="53" s="1"/>
  <c r="E26" i="53"/>
  <c r="H26" i="53" s="1"/>
  <c r="E17" i="53"/>
  <c r="H17" i="53" s="1"/>
  <c r="E16" i="53"/>
  <c r="H16" i="53" s="1"/>
  <c r="E10" i="53"/>
  <c r="H10" i="53" s="1"/>
  <c r="E9" i="53"/>
  <c r="H9" i="53" s="1"/>
  <c r="H14" i="53" s="1"/>
  <c r="H42" i="53" l="1"/>
  <c r="H51" i="53"/>
  <c r="H61" i="53"/>
  <c r="H71" i="53"/>
  <c r="H81" i="53"/>
  <c r="H24" i="53"/>
  <c r="H33" i="53"/>
</calcChain>
</file>

<file path=xl/sharedStrings.xml><?xml version="1.0" encoding="utf-8"?>
<sst xmlns="http://schemas.openxmlformats.org/spreadsheetml/2006/main" count="670" uniqueCount="443">
  <si>
    <t>№ п/п</t>
  </si>
  <si>
    <t xml:space="preserve">Наименование </t>
  </si>
  <si>
    <t>Примечание</t>
  </si>
  <si>
    <t>1.1</t>
  </si>
  <si>
    <t>1.2</t>
  </si>
  <si>
    <t>Ед. изм.</t>
  </si>
  <si>
    <t>Кол-во</t>
  </si>
  <si>
    <t>работ</t>
  </si>
  <si>
    <t>материалов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</si>
  <si>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</si>
  <si>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</si>
  <si>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</si>
  <si>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Работы тендера</t>
  </si>
  <si>
    <t>2.1</t>
  </si>
  <si>
    <t>2.2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</si>
  <si>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</si>
  <si>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</si>
  <si>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</si>
  <si>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</si>
  <si>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</si>
  <si>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</si>
  <si>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</si>
  <si>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</si>
  <si>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</si>
  <si>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</si>
  <si>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</si>
  <si>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шт.</t>
  </si>
  <si>
    <t>5.1</t>
  </si>
  <si>
    <t>5.2</t>
  </si>
  <si>
    <t>5.3</t>
  </si>
  <si>
    <t>5.4</t>
  </si>
  <si>
    <t>5.5</t>
  </si>
  <si>
    <t>5.6</t>
  </si>
  <si>
    <t>5.7</t>
  </si>
  <si>
    <t>1.3</t>
  </si>
  <si>
    <t>1.4</t>
  </si>
  <si>
    <t>1.5</t>
  </si>
  <si>
    <t>2.3</t>
  </si>
  <si>
    <t>2.4</t>
  </si>
  <si>
    <t>2.5</t>
  </si>
  <si>
    <t>2.6</t>
  </si>
  <si>
    <t>2.7</t>
  </si>
  <si>
    <t>2.8</t>
  </si>
  <si>
    <t>4.6</t>
  </si>
  <si>
    <t>4.5</t>
  </si>
  <si>
    <t>4.7</t>
  </si>
  <si>
    <t>м2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</si>
  <si>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</si>
  <si>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</si>
  <si>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</si>
  <si>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</si>
  <si>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</si>
  <si>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</si>
  <si>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</si>
  <si>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</si>
  <si>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</si>
  <si>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7.2</t>
  </si>
  <si>
    <t>7.3</t>
  </si>
  <si>
    <t>7.4</t>
  </si>
  <si>
    <t>7.5</t>
  </si>
  <si>
    <t>7.6</t>
  </si>
  <si>
    <t>7.7</t>
  </si>
  <si>
    <t>7.8</t>
  </si>
  <si>
    <t>8.1</t>
  </si>
  <si>
    <t>8.2</t>
  </si>
  <si>
    <t>8.3</t>
  </si>
  <si>
    <t>8.4</t>
  </si>
  <si>
    <t>8.5</t>
  </si>
  <si>
    <t>8.6</t>
  </si>
  <si>
    <t>8.7</t>
  </si>
  <si>
    <t>8.8</t>
  </si>
  <si>
    <t>9.1</t>
  </si>
  <si>
    <t>9.2</t>
  </si>
  <si>
    <t>9.3</t>
  </si>
  <si>
    <t>10.1</t>
  </si>
  <si>
    <t>10.2</t>
  </si>
  <si>
    <t>10.3</t>
  </si>
  <si>
    <t>10.4</t>
  </si>
  <si>
    <t>11.1</t>
  </si>
  <si>
    <t>11.2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</si>
  <si>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</si>
  <si>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</si>
  <si>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</si>
  <si>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</si>
  <si>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</si>
  <si>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</si>
  <si>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</si>
  <si>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</si>
  <si>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</si>
  <si>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</si>
  <si>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</si>
  <si>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</si>
  <si>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</si>
  <si>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</si>
  <si>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13.1</t>
  </si>
  <si>
    <t>14.1</t>
  </si>
  <si>
    <t>14.2</t>
  </si>
  <si>
    <t>14.3</t>
  </si>
  <si>
    <t>15.1</t>
  </si>
  <si>
    <t>15.2</t>
  </si>
  <si>
    <t>15.3</t>
  </si>
  <si>
    <t>15.4</t>
  </si>
  <si>
    <t>15.5</t>
  </si>
  <si>
    <t>15.6</t>
  </si>
  <si>
    <t>16.1</t>
  </si>
  <si>
    <t>16.2</t>
  </si>
  <si>
    <t>16.3</t>
  </si>
  <si>
    <t>16.4</t>
  </si>
  <si>
    <t>17.1</t>
  </si>
  <si>
    <t>17.2</t>
  </si>
  <si>
    <t>17.3</t>
  </si>
  <si>
    <t>17.4</t>
  </si>
  <si>
    <t>18.1</t>
  </si>
  <si>
    <t>18.2</t>
  </si>
  <si>
    <t>18.3</t>
  </si>
  <si>
    <t>18.4</t>
  </si>
  <si>
    <t>19.1</t>
  </si>
  <si>
    <t>19.2</t>
  </si>
  <si>
    <t>19.3</t>
  </si>
  <si>
    <t>19.4</t>
  </si>
  <si>
    <t>20.1</t>
  </si>
  <si>
    <t>20.2</t>
  </si>
  <si>
    <t>20.3</t>
  </si>
  <si>
    <t>20.4</t>
  </si>
  <si>
    <t>21.1</t>
  </si>
  <si>
    <t>21.2</t>
  </si>
  <si>
    <t>21.3</t>
  </si>
  <si>
    <t>21.4</t>
  </si>
  <si>
    <t>22.1</t>
  </si>
  <si>
    <t>22.2</t>
  </si>
  <si>
    <t>22.3</t>
  </si>
  <si>
    <t>22.4</t>
  </si>
  <si>
    <t>23.1</t>
  </si>
  <si>
    <t>23.2</t>
  </si>
  <si>
    <t>23.3</t>
  </si>
  <si>
    <t>23.4</t>
  </si>
  <si>
    <t>23.5</t>
  </si>
  <si>
    <t>23.6</t>
  </si>
  <si>
    <t>23.7</t>
  </si>
  <si>
    <t>23.8</t>
  </si>
  <si>
    <t>24.1</t>
  </si>
  <si>
    <t>24.2</t>
  </si>
  <si>
    <t>24.3</t>
  </si>
  <si>
    <t>24.4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</si>
  <si>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</si>
  <si>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</si>
  <si>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</si>
  <si>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</si>
  <si>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</si>
  <si>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</si>
  <si>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</si>
  <si>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</si>
  <si>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</si>
  <si>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25.10</t>
  </si>
  <si>
    <t>25.11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</si>
  <si>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</si>
  <si>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</si>
  <si>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</si>
  <si>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</si>
  <si>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</si>
  <si>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</si>
  <si>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</si>
  <si>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</si>
  <si>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</si>
  <si>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</si>
  <si>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27.1</t>
  </si>
  <si>
    <t>27.2</t>
  </si>
  <si>
    <t>27.3</t>
  </si>
  <si>
    <t>27.4</t>
  </si>
  <si>
    <t>27.5</t>
  </si>
  <si>
    <t>27.6</t>
  </si>
  <si>
    <t>27.7</t>
  </si>
  <si>
    <t>27.8</t>
  </si>
  <si>
    <t>27.9</t>
  </si>
  <si>
    <t>27.10</t>
  </si>
  <si>
    <t>27.11</t>
  </si>
  <si>
    <t>28.1</t>
  </si>
  <si>
    <t>28.2</t>
  </si>
  <si>
    <t>28.3</t>
  </si>
  <si>
    <t>29.1</t>
  </si>
  <si>
    <t>30.1</t>
  </si>
  <si>
    <t>31.1</t>
  </si>
  <si>
    <t>31.2</t>
  </si>
  <si>
    <t>31.3</t>
  </si>
  <si>
    <t>32.1</t>
  </si>
  <si>
    <t>32.2</t>
  </si>
  <si>
    <t>33.1</t>
  </si>
  <si>
    <t>на выполнение комплекса строительно-монтажных работ по устройству надземного пешеходного перехода на объекте: «Семейный банный СПА-комплекс «Городской курорт Пулковский», расположенный в ТРЦ Лето по адресу: г. Санкт-Петербург, Пулковское шоссе, д. 25, корп. 1</t>
  </si>
  <si>
    <t>Земляные работы</t>
  </si>
  <si>
    <t>Разработка грунта под фундаменты и монолитную плиту Мп2</t>
  </si>
  <si>
    <t>м3</t>
  </si>
  <si>
    <t>Погрузка, вывоз и утилизация асфальта (без стоимости талонов)</t>
  </si>
  <si>
    <t>тн</t>
  </si>
  <si>
    <t>Погрузка, вывоз и утилизация загрязненного грунта (без стоимости талонов)</t>
  </si>
  <si>
    <t>Устройство щебеночной подготовки</t>
  </si>
  <si>
    <t>Устройсво песчанной подготовки с уплотнением</t>
  </si>
  <si>
    <t>ИТОГО по разделу Земляные работы</t>
  </si>
  <si>
    <t>Устройство фундаментов ж/б на отм.-2100- Фундамент Ф1 (2 шт.)</t>
  </si>
  <si>
    <t>Арматура д6 А3</t>
  </si>
  <si>
    <t>кг</t>
  </si>
  <si>
    <t>Арматура д8 А3</t>
  </si>
  <si>
    <t>Арматура д10 А3</t>
  </si>
  <si>
    <t>Арматура д12 А500С</t>
  </si>
  <si>
    <t>Профилированная мембрана PLASTGUARD-500</t>
  </si>
  <si>
    <t>Бетон БСТ В15, F 150, W4</t>
  </si>
  <si>
    <t>Устройство гидроизоляции полимерной мембраной PLASTFOIL GEO</t>
  </si>
  <si>
    <t>Геотекстильное полотно 500 гр/м2</t>
  </si>
  <si>
    <t>ИТОГО по разделу Устройство фундаментов ж/б на отм.-2100- Фундамент Ф1 (2 шт.)</t>
  </si>
  <si>
    <t>Устройство фундаментов ж/б на отм.-2100- Фундамент Ф2 (1 шт.)</t>
  </si>
  <si>
    <t>ИТОГО по разделу Устройство фундаментов ж/б на отм.-2100- Фундамент Ф2 (1 шт.)</t>
  </si>
  <si>
    <t>Устройство фундаментов ж/б на отм.-2100- Фундамент Ф3 (2 шт.)</t>
  </si>
  <si>
    <t>ИТОГО по разделу Устройство фундаментов ж/б на отм.-2100- Фундамент Ф3 (2 шт.)</t>
  </si>
  <si>
    <t>Устройство фундаментов ж/б на отм.-2100- Фундамент Ф4 (4 шт.)</t>
  </si>
  <si>
    <t>ИТОГО по разделу Устройство фундаментов ж/б на отм.-2100- Фундамент Ф4 (4 шт.)</t>
  </si>
  <si>
    <t>Устройство фундаментов ж/б на отм.-2100- Монолитная плита Мп2</t>
  </si>
  <si>
    <t>Арматура д20 А500С</t>
  </si>
  <si>
    <t>Пленка полиэтиленовая</t>
  </si>
  <si>
    <t>Битумная мастика</t>
  </si>
  <si>
    <t>ИТОГО по разделу Устройство фундаментов ж/б на отм.-2100- Монолитная плита Мп2</t>
  </si>
  <si>
    <t>Блок фундаментных болтов Бл1</t>
  </si>
  <si>
    <t>У1 Уголок 50х5 ГОСТ 8509-93 С245 ГОСТ 27772-2021 L=530</t>
  </si>
  <si>
    <t>У2 Уголок 50х5 ГОСТ 8509-93 С245 ГОСТ 27772-2021 L=310</t>
  </si>
  <si>
    <t>Ш1 Лист 120х120х16 ГОСТ 19903-2015 С245 ГОСТ 27772-2015</t>
  </si>
  <si>
    <t>Болт 1.1.М30х800 ГОСТ 24379.1-2012 Сталь Ст3пс4 ГОСТ 535-2005</t>
  </si>
  <si>
    <t>Гайка М30.4 ГОСТ 5915 Сталь Ст3пс ГОСТ535-2005</t>
  </si>
  <si>
    <t>Шайба А.30.01 ГОСТ 11371-78 Сталь 08кп ГОСТ 1050-2013</t>
  </si>
  <si>
    <t>Бетон БСТ В15, F 150</t>
  </si>
  <si>
    <t>Подливка раствором М350</t>
  </si>
  <si>
    <t>ИТОГО по разделу Блок фундаментных болтов Бл1</t>
  </si>
  <si>
    <t>Устройство монолитной плиты Мп1</t>
  </si>
  <si>
    <t>Устройство профнастила Н75-750-0,8</t>
  </si>
  <si>
    <t>Армирование плиты д12 А500С</t>
  </si>
  <si>
    <t>Армирование плиты д16 А500С</t>
  </si>
  <si>
    <t>Монтаж сетки 4С 3Вр-1-150</t>
  </si>
  <si>
    <t>Бетонирование. Бетон БСТ В25, W4, F150</t>
  </si>
  <si>
    <t>Монтаж потолка из сэндвич-панелей</t>
  </si>
  <si>
    <t>Устройство полусухой стяжки толщ.40 мм</t>
  </si>
  <si>
    <t>Устройство полов из керамогранита на клею</t>
  </si>
  <si>
    <t>ИТОГО по разделу Устройство монолитной плиты Мп1</t>
  </si>
  <si>
    <t>Колонны</t>
  </si>
  <si>
    <t>Двутавр 20 К1 ГОСТ Р 57837-2017 С255 ГОСТ 27772-2021 L=3000</t>
  </si>
  <si>
    <t>Двутавр 25 К1 ГОСТ Р 57837-2017 С255 ГОСТ 27772-2021 L=5460</t>
  </si>
  <si>
    <t>Двутавр 25 К1 ГОСТ Р 57837-2017 С255 ГОСТ 27772-2021 L=7900</t>
  </si>
  <si>
    <t>ИТОГО по разделу Колонны</t>
  </si>
  <si>
    <t>Стойки</t>
  </si>
  <si>
    <t>Труба кв. 100х5 ГОСТ 30245-2012 С255 ГОСТ 27772-2021 L=2800</t>
  </si>
  <si>
    <t>Труба кв. 120х5 ГОСТ 30245-2012 С255 ГОСТ 27772-2021 L=2900</t>
  </si>
  <si>
    <t>Труба кв. 120х5 ГОСТ 30245-2012 С255 ГОСТ 27772-2021 L=2770</t>
  </si>
  <si>
    <t>ИТОГО по разделу Стойки</t>
  </si>
  <si>
    <t>Косоуры</t>
  </si>
  <si>
    <t>Двутавр 30 Б1 ГОСТ Р 57837-2017 С255 ГОСТ 27772-2021 L=5800</t>
  </si>
  <si>
    <t>Двутавр 18 Б1 ГОСТ Р 57837-2017 С255 ГОСТ 27772-2021 L=5800</t>
  </si>
  <si>
    <t>ИТОГО по разделу Косоуры</t>
  </si>
  <si>
    <t>Балки</t>
  </si>
  <si>
    <t>Двутавр 30 Б1 ГОСТ Р 57837-2017 С255 ГОСТ 27772-2021 L=950</t>
  </si>
  <si>
    <t>Двутавр 35 Б1 ГОСТ Р 57837-2017 С255 ГОСТ 27772-2021 L=2540</t>
  </si>
  <si>
    <t>Двутавр 20 Б1 ГОСТ Р 57837-2017 С255 ГОСТ 27772-2021 L=600</t>
  </si>
  <si>
    <t>Двутавр 20 Б1 ГОСТ Р 57837-2017 С255 ГОСТ 27772-2021 L=4250</t>
  </si>
  <si>
    <t>Двутавр 20 Б1 ГОСТ Р 57837-2017 С255 ГОСТ 27772-2021 L=2400</t>
  </si>
  <si>
    <t>Двутавр30 Б1 ГОСТ Р 57837-2017 С255 ГОСТ 27772-2021 L=1600</t>
  </si>
  <si>
    <t>Двутавр35 Б1 ГОСТ Р 57837-2017 С255 ГОСТ 27772-2021 L=9000</t>
  </si>
  <si>
    <t>Двутавр 18 Б1 ГОСТ Р 57837-2017 С255 ГОСТ 27772-2021 L=9000</t>
  </si>
  <si>
    <t>Двутавр16 Б1 ГОСТ Р 57837-2017 С255 ГОСТ 27772-2021 L=4260</t>
  </si>
  <si>
    <t>Двутавр16 Б1 ГОСТ Р 57837-2017 С255 ГОСТ 27772-2021 L=690</t>
  </si>
  <si>
    <t>Двутавр16 Б1 ГОСТ Р 57837-2017 С255 ГОСТ 27772-2021 L=2550</t>
  </si>
  <si>
    <t>Двутавр18 Б1 ГОСТ Р 57837-2017 С255 ГОСТ 27772-2021 L=2551</t>
  </si>
  <si>
    <t>Двутавр20 Б1 ГОСТ Р 57837-2017 С255 ГОСТ 27772-2021 L=5810</t>
  </si>
  <si>
    <t>Двутавр16 Б1 ГОСТ Р 57837-2017 С255 ГОСТ 27772-2021 L=2553</t>
  </si>
  <si>
    <t>ИТОГО по разделу Балки</t>
  </si>
  <si>
    <t>Стяжки</t>
  </si>
  <si>
    <t>Труба кв. 100х5 ГОСТ 30245-2012 С255 ГОСТ 27772-2021 L=2400</t>
  </si>
  <si>
    <t>ИТОГО по разделу Стяжки</t>
  </si>
  <si>
    <t>Стропильные ноги.</t>
  </si>
  <si>
    <t>ИТОГО по разделу Стропильные ноги.</t>
  </si>
  <si>
    <t>Двутавр 10 Б1 ГОСТ 57837-2017 С255 ГОСТ 27772-2021 L=1240</t>
  </si>
  <si>
    <t>Двутавр 18 Б1 ГОСТ 57837-2017 С255 ГОСТ 27772-2021 L=2500</t>
  </si>
  <si>
    <t>Труба кв. 100х5 ГОСТ 30245-2012 С255 ГОСТ 27772-2021 L=420</t>
  </si>
  <si>
    <t>Прогоны</t>
  </si>
  <si>
    <t>ИТОГО по разделу Прогоны</t>
  </si>
  <si>
    <t>Швеллер 14П ГОСТ 8240-97 С255 ГОСТ 27772-2021 L=2250</t>
  </si>
  <si>
    <t>Швеллер 14П ГОСТ 8240-97 С255 ГОСТ 27772-2021 L=2750</t>
  </si>
  <si>
    <t>Швеллер 14П ГОСТ 8240-97 С255 ГОСТ 27772-2021 L=3000</t>
  </si>
  <si>
    <t>Швеллер 14П ГОСТ 8240-97 С255 ГОСТ 27772-2021 L=1200</t>
  </si>
  <si>
    <t>Швеллер 14П ГОСТ 8240-97 С255 ГОСТ 27772-2021 L=2900</t>
  </si>
  <si>
    <t>Монтаж связей вертикальных Св1</t>
  </si>
  <si>
    <t>ИТОГО по разделу Монтаж связей вертикальных Св1</t>
  </si>
  <si>
    <t>Труба кв.100х5 ГОСТ 30245-2012 С255 ГОСТ 27772-2021 L=3840</t>
  </si>
  <si>
    <t>Труба кв.100х5 ГОСТ 30245-2012 С255 ГОСТ 27772-2021 L=1920</t>
  </si>
  <si>
    <t>Лист ГОСТ 19903-2015 С255 ГОСТ 27772-2015 -10х300х300</t>
  </si>
  <si>
    <t>Лист ГОСТ 19903-2015 С255 ГОСТ 27772-2015 -10х600х600</t>
  </si>
  <si>
    <t>Монтаж связей вертикальных Св2</t>
  </si>
  <si>
    <t>ИТОГО по разделу Монтаж связей вертикальных Св2</t>
  </si>
  <si>
    <t>Труба кв.100х5 ГОСТ 30245-2012 С255 ГОСТ 27772-2021 L=6710</t>
  </si>
  <si>
    <t>Труба кв.100х5 ГОСТ 30245-2012 С255 ГОСТ 27772-2021 L=3355</t>
  </si>
  <si>
    <t>Монтаж связей вертикальных Св3</t>
  </si>
  <si>
    <t>ИТОГО по разделу Монтаж связей вертикальных Св3</t>
  </si>
  <si>
    <t>Труба кв.100х5 ГОСТ 30245-2012 С255 ГОСТ 27772-2021 L=5010</t>
  </si>
  <si>
    <t>Труба кв.100х5 ГОСТ 30245-2012 С255 ГОСТ 27772-2021 L=2505</t>
  </si>
  <si>
    <t>Монтаж связей вертикальных Св 4</t>
  </si>
  <si>
    <t>ИТОГО по разделу Монтаж связей вертикальных Св 4</t>
  </si>
  <si>
    <t>Труба кв.100х5 ГОСТ 30245-2012 С255 ГОСТ 27772-2021 L=5210</t>
  </si>
  <si>
    <t>Труба кв.100х5 ГОСТ 30245-2012 С255 ГОСТ 27772-2021 L=2605</t>
  </si>
  <si>
    <t>Монтаж связей вертикальных Св 5</t>
  </si>
  <si>
    <t>ИТОГО по разделу Монтаж связей вертикальных Св 5</t>
  </si>
  <si>
    <t>Монтаж связей вертикальных Сф1</t>
  </si>
  <si>
    <t>ИТОГО по разделу Монтаж связей вертикальных Сф1</t>
  </si>
  <si>
    <t>Труба кв.100х5 ГОСТ 30245-2012 С255 ГОСТ 27772-2021 L=5110</t>
  </si>
  <si>
    <t>Труба кв.100х5 ГОСТ 30245-2012 С255 ГОСТ 27772-2021 L=2555</t>
  </si>
  <si>
    <t>Монтаж связей горизонтальных Сг1</t>
  </si>
  <si>
    <t>ИТОГО по разделу Монтаж связей горизонтальных Сг1</t>
  </si>
  <si>
    <t>Труба кв.80х5 ГОСТ 30245-2012 С255 ГОСТ 27772-2021 L=3840</t>
  </si>
  <si>
    <t>Труба кв.80х5 ГОСТ 30245-2012 С255 ГОСТ 27772-2021 L=1920</t>
  </si>
  <si>
    <t>Монтаж стеновых прогонов</t>
  </si>
  <si>
    <t>ИТОГО по разделу Монтаж стеновых прогонов</t>
  </si>
  <si>
    <t>23.9</t>
  </si>
  <si>
    <t>23.10</t>
  </si>
  <si>
    <t>23.11</t>
  </si>
  <si>
    <t>23.12</t>
  </si>
  <si>
    <t>23.13</t>
  </si>
  <si>
    <t>23.14</t>
  </si>
  <si>
    <t>23.15</t>
  </si>
  <si>
    <t>23.16</t>
  </si>
  <si>
    <t>Труба кв.120х60х5 ГОСТ 30245-2012 С255 ГОСТ 27772-2021 L=2530</t>
  </si>
  <si>
    <t>Труба кв.120х60х5 ГОСТ 30245-2012 С255 ГОСТ 27772-2021 L=5750</t>
  </si>
  <si>
    <t>Труба кв120х60х5 ГОСТ 30245-2012 С255 ГОСТ 27772-2021 L=5750</t>
  </si>
  <si>
    <t>Труба кв120х60х5 ГОСТ 30245-2012 С255 ГОСТ 27772-2021 L=3000</t>
  </si>
  <si>
    <t>Труба кв120х60х5 ГОСТ 30245-2012 С255 ГОСТ 27772-2021 L=2550</t>
  </si>
  <si>
    <t>Труба кв120х60х5 ГОСТ 30245-2012 С255 ГОСТ 27772-2021 L=4260</t>
  </si>
  <si>
    <t>Труба кв120х60х5 ГОСТ 30245-2012 С255 ГОСТ 27772-2021 L=570</t>
  </si>
  <si>
    <t>Труба кв120х60х5 ГОСТ 30245-2012 С255 ГОСТ 27772-2021 L=1500</t>
  </si>
  <si>
    <t>Уголок 125х80х5 ГОСТ 8509-93 С255 l=2530</t>
  </si>
  <si>
    <t>Уголок 125х80х5 ГОСТ 8509-93 С255 l=5750</t>
  </si>
  <si>
    <t>Уголок 125х80х5 ГОСТ 8509-93 С255 l=5770</t>
  </si>
  <si>
    <t>Уголок 125х80х5 ГОСТ 8509-93 С255 l=3000</t>
  </si>
  <si>
    <t>Уголок 125х80х5 ГОСТ 8509-93 С255 l=2550</t>
  </si>
  <si>
    <t>Уголок 125х80х5 ГОСТ 8509-93 С255 l=4260</t>
  </si>
  <si>
    <t>Уголок 125х80х5 ГОСТ 8509-93 С255 l=570</t>
  </si>
  <si>
    <t>Уголок 125х80х5 ГОСТ 8509-93 С255 l=1500</t>
  </si>
  <si>
    <t>Монтаж лестничных маршей</t>
  </si>
  <si>
    <t>ИТОГО по разделу Монтаж лестничных маршей</t>
  </si>
  <si>
    <t>Уголок 70х5 ГОСТ 8509-93 С245 ГОСТ 27772-2021 L=2630</t>
  </si>
  <si>
    <t>Уголок 70х5 ГОСТ 8509-93 С245 ГОСТ 27772-2021 L=300</t>
  </si>
  <si>
    <t>Арматура д8 А500С L=8,9</t>
  </si>
  <si>
    <t>Бетон БСТ В15, F50, W4</t>
  </si>
  <si>
    <t>Монтаж стеновых трехслойных сэндвич-панелей с минераловатным утеплителем толщ. 150 мм</t>
  </si>
  <si>
    <t>ИТОГО по разделу Монтаж стеновых трехслойных сэндвич-панелей с минераловатным утеплителем толщ. 150 мм</t>
  </si>
  <si>
    <t>25.12</t>
  </si>
  <si>
    <t>25.13</t>
  </si>
  <si>
    <t>25.14</t>
  </si>
  <si>
    <t>25.15</t>
  </si>
  <si>
    <t>25.16</t>
  </si>
  <si>
    <t>25.17</t>
  </si>
  <si>
    <t>25.18</t>
  </si>
  <si>
    <t>25.19</t>
  </si>
  <si>
    <t>25.20</t>
  </si>
  <si>
    <t>П1 7110х1000</t>
  </si>
  <si>
    <t>П2 7110х420</t>
  </si>
  <si>
    <t>П3 12000х1000</t>
  </si>
  <si>
    <t>П 1.1 7110х1400</t>
  </si>
  <si>
    <t>П3.1 12000х1400</t>
  </si>
  <si>
    <t>П4 12000х420</t>
  </si>
  <si>
    <t>П5 1450х1000</t>
  </si>
  <si>
    <t>П6 1450х420</t>
  </si>
  <si>
    <t>П7 4420х1000</t>
  </si>
  <si>
    <t>П8 1210х1000</t>
  </si>
  <si>
    <t>П9 1260х1000</t>
  </si>
  <si>
    <t>П10 2700х1000</t>
  </si>
  <si>
    <t>П11* 6360х1000</t>
  </si>
  <si>
    <t>П12* 6360х420</t>
  </si>
  <si>
    <t xml:space="preserve"> П1 6840х1000</t>
  </si>
  <si>
    <t>П2 6840х420</t>
  </si>
  <si>
    <t>П3 6300х1000</t>
  </si>
  <si>
    <t>П4 6300х420</t>
  </si>
  <si>
    <t>П5 3390х1000</t>
  </si>
  <si>
    <t>П6 3390х420</t>
  </si>
  <si>
    <t>Устройство кровли</t>
  </si>
  <si>
    <t>Кровельная, трехслойная сэндвич-панель с минераловатным утеплителем, толщ. 200 мм</t>
  </si>
  <si>
    <t>Уплотнитель конька</t>
  </si>
  <si>
    <t>м.п.</t>
  </si>
  <si>
    <t>Уплотнитель корниза</t>
  </si>
  <si>
    <t>Планка конька плоского</t>
  </si>
  <si>
    <t>Полоса 200х200,толщ.0,5</t>
  </si>
  <si>
    <t>Элемент жесткости, толщ.0,5</t>
  </si>
  <si>
    <t>Элемент обрамления, толщ.0,5</t>
  </si>
  <si>
    <t>Ограничитель перелива, толщ.0,5</t>
  </si>
  <si>
    <t>Полоса 190х190, толщ.0,5</t>
  </si>
  <si>
    <t>Полоса 150х300х200, толщ.0,5</t>
  </si>
  <si>
    <t>ИТОГО по разделу Устройство кровли</t>
  </si>
  <si>
    <t>Водосточная система</t>
  </si>
  <si>
    <t>ИТОГО по разделу Водосточная система</t>
  </si>
  <si>
    <t>Воронка выпускная D125/100 BK-B-D125/100</t>
  </si>
  <si>
    <t>Паук D100 BK-П-D100</t>
  </si>
  <si>
    <t>Колено трубы D100 (60Гр) ВК-К-D100</t>
  </si>
  <si>
    <t>Труба соединительная D100x100 BK-TC-D100/1000</t>
  </si>
  <si>
    <t>Труба водосточная D100 BK-T-D100x3000</t>
  </si>
  <si>
    <t>Держатель для трубы D100 (на СП) BK-ТДК-D100</t>
  </si>
  <si>
    <t>Колено трубы сливное D100 (60Гр) ВК-КС-D100</t>
  </si>
  <si>
    <t>Желоб водосточный D125x3000 BK-Ж-D125x3000</t>
  </si>
  <si>
    <t>Соединитель желоба D125 ВК-ЖС-D125</t>
  </si>
  <si>
    <t>Держатель желоба D125x320 ВК-ЖД-D125x320</t>
  </si>
  <si>
    <t>Заглушка желоба D125 ВК-ЖЗ-D125</t>
  </si>
  <si>
    <t>Обработка металлических поверхностей</t>
  </si>
  <si>
    <t>ИТОГО по разделу Обработка металлических поверхностей</t>
  </si>
  <si>
    <t>Очистка металлических поверхностей от окислов (окалины, ржавчины, шлаковых включений и жировых загрязнений)</t>
  </si>
  <si>
    <t>Антикоррозийное покрытие металлоконструкций эмалью ПФ-115  в два слоя по грунтовке ГФ-021, в один слой общей толщиной 55 мкм</t>
  </si>
  <si>
    <t>Огнезащита металлических конструкций огнезащитной краской ТЕРМАЛЮКС толщиной не менее 0,5 мм с расходом краски 0,82 кг/м2</t>
  </si>
  <si>
    <t>Витражное остекление</t>
  </si>
  <si>
    <t>ИТОГО по разделу Витражное остекление</t>
  </si>
  <si>
    <t>Стеклопакеты</t>
  </si>
  <si>
    <t>Установка противопожарных дверей</t>
  </si>
  <si>
    <t>ИТОГО по разделу Установка противопожарных дверей</t>
  </si>
  <si>
    <t>Дверь противопожарная 1880х2000</t>
  </si>
  <si>
    <t>Ограждение</t>
  </si>
  <si>
    <t>ИТОГО по разделу Ограждение</t>
  </si>
  <si>
    <t>Ограждение Ог1</t>
  </si>
  <si>
    <t>Труба 60х4 ГОСТ 30245-2003 С 245 Гост 2772-88 l=5650</t>
  </si>
  <si>
    <t>Труба 60х4 ГОСТ 30245-2003 С 245 Гост 2772-88 l=1100</t>
  </si>
  <si>
    <t>Восстановление благоустройства</t>
  </si>
  <si>
    <t>ИТОГО по разделу Восстановление благоустройства</t>
  </si>
  <si>
    <t xml:space="preserve">Восстановление асфальтобетонного покрытия </t>
  </si>
  <si>
    <t>Обратная засыпка песком</t>
  </si>
  <si>
    <t>Прочее</t>
  </si>
  <si>
    <t>Крепежно-расходный материал на весь объем</t>
  </si>
  <si>
    <t>компл.</t>
  </si>
  <si>
    <t>ИТОГО по разделу Прочее</t>
  </si>
  <si>
    <t>Наименование Юридического лица, ИНН___________________________________________________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</si>
  <si>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</si>
  <si>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</si>
  <si>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</si>
  <si>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</si>
  <si>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</si>
  <si>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</si>
  <si>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</si>
  <si>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</si>
  <si>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</si>
  <si>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</si>
  <si>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</si>
  <si>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</si>
  <si>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</si>
  <si>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</si>
  <si>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</si>
  <si>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</si>
  <si>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Итого, руб,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</si>
</sst>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0\ _₽"/>
    <numFmt numFmtId="166" formatCode="#,##0.000"/>
  </numFmts>
  <fonts count="2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9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FF"/>
      <name val="Calibri"/>
      <family val="2"/>
      <charset val="1"/>
    </font>
    <font>
      <sz val="8"/>
      <name val="Calibri"/>
      <family val="2"/>
      <charset val="1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9">
    <xf numFmtId="0" fontId="0" fillId="0" borderId="0"/>
    <xf numFmtId="0" fontId="10" fillId="0" borderId="0"/>
    <xf numFmtId="0" fontId="11" fillId="0" borderId="0"/>
    <xf numFmtId="0" fontId="7" fillId="0" borderId="0"/>
    <xf numFmtId="0" fontId="10" fillId="0" borderId="0"/>
    <xf numFmtId="0" fontId="12" fillId="0" borderId="0"/>
    <xf numFmtId="0" fontId="6" fillId="0" borderId="0"/>
    <xf numFmtId="0" fontId="11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3" fillId="0" borderId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8" fillId="0" borderId="1" xfId="3" applyFont="1" applyBorder="1" applyAlignment="1">
      <alignment vertical="center" wrapText="1"/>
    </xf>
    <xf numFmtId="0" fontId="0" fillId="0" borderId="0" xfId="0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12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4" borderId="1" xfId="6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/>
    </xf>
    <xf numFmtId="165" fontId="9" fillId="0" borderId="1" xfId="6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4" fontId="8" fillId="0" borderId="1" xfId="0" applyNumberFormat="1" applyFont="1" applyFill="1" applyBorder="1" applyAlignment="1">
      <alignment vertical="center"/>
    </xf>
    <xf numFmtId="49" fontId="9" fillId="0" borderId="1" xfId="12" quotePrefix="1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5" borderId="0" xfId="0" applyFill="1"/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12" quotePrefix="1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5" fontId="9" fillId="0" borderId="1" xfId="6" applyNumberFormat="1" applyFont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9" fillId="0" borderId="0" xfId="3" applyFont="1" applyFill="1" applyAlignment="1" applyProtection="1">
      <alignment horizontal="center" vertical="center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22" fillId="0" borderId="4" xfId="13" quotePrefix="1" applyFont="1" applyBorder="1" applyAlignment="1">
      <alignment horizontal="left" vertical="center"/>
    </xf>
    <xf numFmtId="0" fontId="0" fillId="6" borderId="0" xfId="0" applyFill="1"/>
    <xf numFmtId="0" fontId="19" fillId="6" borderId="0" xfId="0" applyFont="1" applyFill="1"/>
    <xf numFmtId="0" fontId="23" fillId="0" borderId="1" xfId="0" applyFont="1" applyBorder="1" applyAlignment="1">
      <alignment horizontal="center" wrapText="1"/>
    </xf>
    <xf numFmtId="0" fontId="23" fillId="0" borderId="2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3" fillId="7" borderId="3" xfId="0" applyFont="1" applyFill="1" applyBorder="1" applyAlignment="1">
      <alignment wrapText="1"/>
    </xf>
    <xf numFmtId="0" fontId="9" fillId="8" borderId="0" xfId="0" applyFont="1" applyFill="1" applyAlignment="1">
      <alignment horizontal="center" vertical="center" wrapText="1"/>
    </xf>
    <xf numFmtId="0" fontId="9" fillId="8" borderId="6" xfId="12" applyFont="1" applyFill="1" applyBorder="1" applyAlignment="1">
      <alignment horizontal="right" vertical="center" wrapText="1"/>
    </xf>
    <xf numFmtId="0" fontId="9" fillId="8" borderId="6" xfId="0" applyFont="1" applyFill="1" applyBorder="1" applyAlignment="1">
      <alignment horizontal="center" vertical="center" wrapText="1"/>
    </xf>
    <xf numFmtId="165" fontId="9" fillId="8" borderId="6" xfId="0" applyNumberFormat="1" applyFont="1" applyFill="1" applyBorder="1" applyAlignment="1">
      <alignment horizontal="center" vertical="center" wrapText="1"/>
    </xf>
    <xf numFmtId="4" fontId="9" fillId="8" borderId="6" xfId="0" applyNumberFormat="1" applyFont="1" applyFill="1" applyBorder="1" applyAlignment="1">
      <alignment horizontal="center" vertical="center"/>
    </xf>
    <xf numFmtId="4" fontId="9" fillId="8" borderId="6" xfId="0" applyNumberFormat="1" applyFont="1" applyFill="1" applyBorder="1" applyAlignment="1">
      <alignment horizontal="center" vertical="center" wrapText="1"/>
    </xf>
    <xf numFmtId="4" fontId="9" fillId="9" borderId="6" xfId="6" applyNumberFormat="1" applyFont="1" applyFill="1" applyBorder="1" applyAlignment="1">
      <alignment horizontal="center" vertical="center" wrapText="1"/>
    </xf>
    <xf numFmtId="165" fontId="9" fillId="8" borderId="6" xfId="6" applyNumberFormat="1" applyFont="1" applyFill="1" applyBorder="1" applyAlignment="1">
      <alignment horizontal="center" vertical="center" wrapText="1"/>
    </xf>
  </cellXfs>
  <cellStyles count="39">
    <cellStyle name="Excel Built-in Normal 2" xfId="5" xr:uid="{00000000-0005-0000-0000-000014000000}"/>
    <cellStyle name="Normal 7" xfId="3" xr:uid="{00000000-0005-0000-0000-000015000000}"/>
    <cellStyle name="Normal 7 2" xfId="6" xr:uid="{00000000-0005-0000-0000-000016000000}"/>
    <cellStyle name="Normal 7 2 2" xfId="8" xr:uid="{00000000-0005-0000-0000-000017000000}"/>
    <cellStyle name="Normal 7 2 2 2" xfId="20" xr:uid="{00000000-0005-0000-0000-000018000000}"/>
    <cellStyle name="Normal 7 2 2 3" xfId="27" xr:uid="{00000000-0005-0000-0000-000019000000}"/>
    <cellStyle name="Normal 7 2 2 4" xfId="11" xr:uid="{00000000-0005-0000-0000-00001A000000}"/>
    <cellStyle name="Normal 7 2 2 4 2" xfId="32" xr:uid="{00000000-0005-0000-0000-00001B000000}"/>
    <cellStyle name="Normal 7 2 2 4 4" xfId="36" xr:uid="{00000000-0005-0000-0000-00001C000000}"/>
    <cellStyle name="Normal 7 2 2 5" xfId="18" xr:uid="{00000000-0005-0000-0000-00001D000000}"/>
    <cellStyle name="Normal 7 2 3" xfId="25" xr:uid="{00000000-0005-0000-0000-00001E000000}"/>
    <cellStyle name="Normal 7 2 4" xfId="28" xr:uid="{00000000-0005-0000-0000-00001F000000}"/>
    <cellStyle name="Normal 7 2 5" xfId="17" xr:uid="{00000000-0005-0000-0000-000020000000}"/>
    <cellStyle name="Normal 7 2 6" xfId="37" xr:uid="{00000000-0005-0000-0000-000021000000}"/>
    <cellStyle name="Normal 7 3" xfId="12" xr:uid="{00000000-0005-0000-0000-000022000000}"/>
    <cellStyle name="Normal 7 3 2" xfId="14" xr:uid="{00000000-0005-0000-0000-000023000000}"/>
    <cellStyle name="Normal 7 3 2 2" xfId="29" xr:uid="{00000000-0005-0000-0000-000024000000}"/>
    <cellStyle name="Normal 7 3 3" xfId="23" xr:uid="{00000000-0005-0000-0000-000025000000}"/>
    <cellStyle name="Normal 7 4" xfId="24" xr:uid="{00000000-0005-0000-0000-000026000000}"/>
    <cellStyle name="Normal 7 5" xfId="16" xr:uid="{00000000-0005-0000-0000-000027000000}"/>
    <cellStyle name="Normal 7 6" xfId="38" xr:uid="{00000000-0005-0000-0000-000028000000}"/>
    <cellStyle name="Гиперссылка 2" xfId="34" xr:uid="{00000000-0005-0000-0000-000000000000}"/>
    <cellStyle name="Обычный" xfId="0" builtinId="0"/>
    <cellStyle name="Обычный 2" xfId="2" xr:uid="{00000000-0005-0000-0000-000002000000}"/>
    <cellStyle name="Обычный 2 2" xfId="10" xr:uid="{00000000-0005-0000-0000-000003000000}"/>
    <cellStyle name="Обычный 2 3" xfId="13" xr:uid="{00000000-0005-0000-0000-000004000000}"/>
    <cellStyle name="Обычный 3" xfId="35" xr:uid="{00000000-0005-0000-0000-000005000000}"/>
    <cellStyle name="Обычный 3 3" xfId="4" xr:uid="{00000000-0005-0000-0000-000006000000}"/>
    <cellStyle name="Обычный 4" xfId="7" xr:uid="{00000000-0005-0000-0000-000007000000}"/>
    <cellStyle name="Обычный 5" xfId="9" xr:uid="{00000000-0005-0000-0000-000008000000}"/>
    <cellStyle name="Обычный 5 2" xfId="21" xr:uid="{00000000-0005-0000-0000-000009000000}"/>
    <cellStyle name="Обычный 5 3" xfId="26" xr:uid="{00000000-0005-0000-0000-00000A000000}"/>
    <cellStyle name="Обычный 5 4" xfId="33" xr:uid="{00000000-0005-0000-0000-00000B000000}"/>
    <cellStyle name="Обычный 5 5" xfId="19" xr:uid="{00000000-0005-0000-0000-00000C000000}"/>
    <cellStyle name="Пояснение" xfId="1" builtinId="53" customBuiltin="1"/>
    <cellStyle name="Процентный 2" xfId="30" xr:uid="{00000000-0005-0000-0000-00000F000000}"/>
    <cellStyle name="Финансовый 2" xfId="15" xr:uid="{00000000-0005-0000-0000-000011000000}"/>
    <cellStyle name="Финансовый 2 2" xfId="31" xr:uid="{00000000-0005-0000-0000-000012000000}"/>
    <cellStyle name="Финансовый 3" xfId="22" xr:uid="{00000000-0005-0000-0000-00001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DD7EE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D966"/>
      <rgbColor rgb="FF9DC3E6"/>
      <rgbColor rgb="FFFF99CC"/>
      <rgbColor rgb="FFC5E0B4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284"/>
  <sheetViews>
    <sheetView tabSelected="1" zoomScale="70" zoomScaleNormal="70" zoomScaleSheetLayoutView="88" zoomScalePageLayoutView="88" workbookViewId="0">
      <pane ySplit="5" topLeftCell="A6" activePane="bottomLeft" state="frozen"/>
      <selection pane="bottomLeft" activeCell="H266" sqref="H266"/>
    </sheetView>
  </sheetViews>
  <sheetFormatPr defaultColWidth="8.88671875" defaultRowHeight="14.4" outlineLevelRow="1" x14ac:dyDescent="0.3"/>
  <cols>
    <col min="1" max="1" width="12.109375" style="2" customWidth="1"/>
    <col min="2" max="2" width="81" style="2" customWidth="1"/>
    <col min="3" max="3" width="12.44140625" style="2" customWidth="1"/>
    <col min="4" max="4" width="14.6640625" style="26" customWidth="1"/>
    <col min="5" max="5" width="15.44140625" style="2" customWidth="1"/>
    <col min="6" max="6" width="14.6640625" style="2" customWidth="1"/>
    <col min="7" max="7" width="15.88671875" style="2" customWidth="1"/>
    <col min="8" max="8" width="20.109375" style="2" customWidth="1"/>
    <col min="9" max="9" width="22.6640625" style="2" customWidth="1"/>
    <col min="10" max="16384" width="8.88671875" style="2"/>
  </cols>
  <sheetData>
    <row r="1" spans="1:9" ht="36" customHeight="1" x14ac:dyDescent="0.3">
      <c r="A1" s="54" t="s">
        <v>12</v>
      </c>
      <c r="B1" s="54"/>
      <c r="C1" s="54"/>
      <c r="D1" s="54"/>
      <c r="E1" s="54"/>
      <c r="F1" s="54"/>
      <c r="G1" s="54"/>
      <c r="H1" s="54"/>
      <c r="I1" s="54"/>
    </row>
    <row r="2" spans="1:9" ht="28.5" customHeight="1" x14ac:dyDescent="0.3">
      <c r="A2" s="60" t="s">
        <v>187</v>
      </c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61" t="s">
        <v>425</v>
      </c>
      <c r="B3" s="61"/>
      <c r="C3" s="31"/>
      <c r="D3" s="31"/>
      <c r="E3" s="31"/>
      <c r="F3" s="31"/>
      <c r="G3" s="31"/>
      <c r="H3" s="31"/>
      <c r="I3" s="31"/>
    </row>
    <row r="4" spans="1:9" ht="29.25" customHeight="1" x14ac:dyDescent="0.3">
      <c r="A4" s="58" t="s">
        <v>0</v>
      </c>
      <c r="B4" s="58" t="s">
        <v>1</v>
      </c>
      <c r="C4" s="59" t="s">
        <v>5</v>
      </c>
      <c r="D4" s="57" t="s">
        <v>6</v>
      </c>
      <c r="E4" s="57" t="s">
        <v>9</v>
      </c>
      <c r="F4" s="55" t="s">
        <v>10</v>
      </c>
      <c r="G4" s="56"/>
      <c r="H4" s="57" t="s">
        <v>11</v>
      </c>
      <c r="I4" s="58" t="s">
        <v>2</v>
      </c>
    </row>
    <row r="5" spans="1:9" ht="21" customHeight="1" x14ac:dyDescent="0.3">
      <c r="A5" s="58"/>
      <c r="B5" s="58"/>
      <c r="C5" s="59"/>
      <c r="D5" s="57"/>
      <c r="E5" s="57"/>
      <c r="F5" s="32" t="s">
        <v>7</v>
      </c>
      <c r="G5" s="32" t="s">
        <v>8</v>
      </c>
      <c r="H5" s="57"/>
      <c r="I5" s="58"/>
    </row>
    <row r="6" spans="1:9" ht="34.5" customHeight="1" x14ac:dyDescent="0.3">
      <c r="A6" s="3"/>
      <c r="B6" s="4"/>
      <c r="C6" s="3"/>
      <c r="D6" s="24"/>
      <c r="E6" s="29"/>
      <c r="F6" s="16"/>
      <c r="G6" s="16"/>
      <c r="H6" s="12"/>
      <c r="I6" s="24"/>
    </row>
    <row r="7" spans="1:9" ht="15.6" x14ac:dyDescent="0.3">
      <c r="A7" s="6"/>
      <c r="B7" s="5"/>
      <c r="C7" s="6"/>
      <c r="D7" s="18"/>
      <c r="E7" s="9"/>
      <c r="F7" s="14"/>
      <c r="G7" s="14"/>
      <c r="H7" s="13"/>
      <c r="I7" s="18"/>
    </row>
    <row r="8" spans="1:9" x14ac:dyDescent="0.3">
      <c r="A8" s="19">
        <v>1</v>
      </c>
      <c r="B8" s="20" t="s">
        <v>188</v>
      </c>
      <c r="C8" s="19"/>
      <c r="D8" s="21"/>
      <c r="E8" s="15"/>
      <c r="F8" s="15"/>
      <c r="G8" s="15"/>
      <c r="H8" s="15"/>
      <c r="I8" s="21"/>
    </row>
    <row r="9" spans="1:9" ht="20.100000000000001" customHeight="1" outlineLevel="1" x14ac:dyDescent="0.3">
      <c r="A9" s="28" t="s">
        <v>3</v>
      </c>
      <c r="B9" s="1" t="s">
        <v>189</v>
      </c>
      <c r="C9" s="7" t="s">
        <v>190</v>
      </c>
      <c r="D9" s="35">
        <v>574</v>
      </c>
      <c r="E9" s="10">
        <f>F9+G9</f>
        <v>0</v>
      </c>
      <c r="F9" s="11"/>
      <c r="G9" s="11"/>
      <c r="H9" s="27">
        <f>E9*D9</f>
        <v>0</v>
      </c>
      <c r="I9" s="22"/>
    </row>
    <row r="10" spans="1:9" ht="20.100000000000001" customHeight="1" outlineLevel="1" x14ac:dyDescent="0.3">
      <c r="A10" s="28" t="s">
        <v>4</v>
      </c>
      <c r="B10" s="1" t="s">
        <v>191</v>
      </c>
      <c r="C10" s="7" t="s">
        <v>192</v>
      </c>
      <c r="D10" s="35">
        <v>192</v>
      </c>
      <c r="E10" s="10">
        <f t="shared" ref="E10:E13" si="0">F10+G10</f>
        <v>0</v>
      </c>
      <c r="F10" s="11"/>
      <c r="G10" s="11"/>
      <c r="H10" s="27">
        <f t="shared" ref="H10:H13" si="1">E10*D10</f>
        <v>0</v>
      </c>
      <c r="I10" s="22"/>
    </row>
    <row r="11" spans="1:9" ht="20.100000000000001" customHeight="1" outlineLevel="1" x14ac:dyDescent="0.3">
      <c r="A11" s="28" t="s">
        <v>34</v>
      </c>
      <c r="B11" s="1" t="s">
        <v>193</v>
      </c>
      <c r="C11" s="7" t="s">
        <v>192</v>
      </c>
      <c r="D11" s="35">
        <v>806</v>
      </c>
      <c r="E11" s="10">
        <f t="shared" si="0"/>
        <v>0</v>
      </c>
      <c r="F11" s="11"/>
      <c r="G11" s="11"/>
      <c r="H11" s="27">
        <f t="shared" si="1"/>
        <v>0</v>
      </c>
      <c r="I11" s="22"/>
    </row>
    <row r="12" spans="1:9" ht="20.100000000000001" customHeight="1" outlineLevel="1" x14ac:dyDescent="0.3">
      <c r="A12" s="28" t="s">
        <v>35</v>
      </c>
      <c r="B12" s="1" t="s">
        <v>194</v>
      </c>
      <c r="C12" s="7" t="s">
        <v>190</v>
      </c>
      <c r="D12" s="35">
        <v>27.78</v>
      </c>
      <c r="E12" s="10">
        <f t="shared" si="0"/>
        <v>0</v>
      </c>
      <c r="F12" s="11"/>
      <c r="G12" s="11"/>
      <c r="H12" s="27">
        <f t="shared" si="1"/>
        <v>0</v>
      </c>
      <c r="I12" s="22"/>
    </row>
    <row r="13" spans="1:9" ht="20.100000000000001" customHeight="1" outlineLevel="1" x14ac:dyDescent="0.3">
      <c r="A13" s="28" t="s">
        <v>36</v>
      </c>
      <c r="B13" s="1" t="s">
        <v>195</v>
      </c>
      <c r="C13" s="7" t="s">
        <v>190</v>
      </c>
      <c r="D13" s="35">
        <v>85</v>
      </c>
      <c r="E13" s="10">
        <f t="shared" si="0"/>
        <v>0</v>
      </c>
      <c r="F13" s="11"/>
      <c r="G13" s="11"/>
      <c r="H13" s="27">
        <f t="shared" si="1"/>
        <v>0</v>
      </c>
      <c r="I13" s="22"/>
    </row>
    <row r="14" spans="1:9" x14ac:dyDescent="0.3">
      <c r="A14" s="33"/>
      <c r="B14" s="8" t="s">
        <v>196</v>
      </c>
      <c r="C14" s="33"/>
      <c r="D14" s="25"/>
      <c r="E14" s="10"/>
      <c r="F14" s="10"/>
      <c r="G14" s="9"/>
      <c r="H14" s="17">
        <f>SUM(H9:H13)</f>
        <v>0</v>
      </c>
      <c r="I14" s="23"/>
    </row>
    <row r="15" spans="1:9" x14ac:dyDescent="0.3">
      <c r="A15" s="19">
        <v>2</v>
      </c>
      <c r="B15" s="20" t="s">
        <v>197</v>
      </c>
      <c r="C15" s="19"/>
      <c r="D15" s="21"/>
      <c r="E15" s="15"/>
      <c r="F15" s="15"/>
      <c r="G15" s="15"/>
      <c r="H15" s="15"/>
      <c r="I15" s="21"/>
    </row>
    <row r="16" spans="1:9" ht="20.100000000000001" customHeight="1" outlineLevel="1" x14ac:dyDescent="0.3">
      <c r="A16" s="28" t="s">
        <v>13</v>
      </c>
      <c r="B16" s="1" t="s">
        <v>198</v>
      </c>
      <c r="C16" s="7" t="s">
        <v>199</v>
      </c>
      <c r="D16" s="35">
        <v>2</v>
      </c>
      <c r="E16" s="10">
        <f>F16+G16</f>
        <v>0</v>
      </c>
      <c r="F16" s="11"/>
      <c r="G16" s="11"/>
      <c r="H16" s="27">
        <f t="shared" ref="H16:H23" si="2">E16*D16</f>
        <v>0</v>
      </c>
      <c r="I16" s="22"/>
    </row>
    <row r="17" spans="1:9" ht="20.100000000000001" customHeight="1" outlineLevel="1" x14ac:dyDescent="0.3">
      <c r="A17" s="28" t="s">
        <v>14</v>
      </c>
      <c r="B17" s="1" t="s">
        <v>200</v>
      </c>
      <c r="C17" s="7" t="s">
        <v>199</v>
      </c>
      <c r="D17" s="35">
        <v>20</v>
      </c>
      <c r="E17" s="10">
        <f t="shared" ref="E17:E23" si="3">F17+G17</f>
        <v>0</v>
      </c>
      <c r="F17" s="11"/>
      <c r="G17" s="11"/>
      <c r="H17" s="27">
        <f t="shared" si="2"/>
        <v>0</v>
      </c>
      <c r="I17" s="22"/>
    </row>
    <row r="18" spans="1:9" ht="20.100000000000001" customHeight="1" outlineLevel="1" x14ac:dyDescent="0.3">
      <c r="A18" s="28" t="s">
        <v>37</v>
      </c>
      <c r="B18" s="1" t="s">
        <v>201</v>
      </c>
      <c r="C18" s="7" t="s">
        <v>199</v>
      </c>
      <c r="D18" s="35">
        <v>50</v>
      </c>
      <c r="E18" s="10">
        <f t="shared" si="3"/>
        <v>0</v>
      </c>
      <c r="F18" s="11"/>
      <c r="G18" s="11"/>
      <c r="H18" s="27">
        <f t="shared" si="2"/>
        <v>0</v>
      </c>
      <c r="I18" s="22"/>
    </row>
    <row r="19" spans="1:9" ht="20.100000000000001" customHeight="1" outlineLevel="1" x14ac:dyDescent="0.3">
      <c r="A19" s="28" t="s">
        <v>38</v>
      </c>
      <c r="B19" s="1" t="s">
        <v>202</v>
      </c>
      <c r="C19" s="7" t="s">
        <v>199</v>
      </c>
      <c r="D19" s="35">
        <v>236</v>
      </c>
      <c r="E19" s="10">
        <f t="shared" si="3"/>
        <v>0</v>
      </c>
      <c r="F19" s="11"/>
      <c r="G19" s="11"/>
      <c r="H19" s="27">
        <f t="shared" si="2"/>
        <v>0</v>
      </c>
      <c r="I19" s="22"/>
    </row>
    <row r="20" spans="1:9" ht="20.100000000000001" customHeight="1" outlineLevel="1" x14ac:dyDescent="0.3">
      <c r="A20" s="28" t="s">
        <v>39</v>
      </c>
      <c r="B20" s="1" t="s">
        <v>203</v>
      </c>
      <c r="C20" s="7" t="s">
        <v>46</v>
      </c>
      <c r="D20" s="35">
        <v>16.600000000000001</v>
      </c>
      <c r="E20" s="10">
        <f t="shared" si="3"/>
        <v>0</v>
      </c>
      <c r="F20" s="11"/>
      <c r="G20" s="11"/>
      <c r="H20" s="27">
        <f t="shared" si="2"/>
        <v>0</v>
      </c>
      <c r="I20" s="22"/>
    </row>
    <row r="21" spans="1:9" ht="20.100000000000001" customHeight="1" outlineLevel="1" x14ac:dyDescent="0.3">
      <c r="A21" s="28" t="s">
        <v>40</v>
      </c>
      <c r="B21" s="1" t="s">
        <v>204</v>
      </c>
      <c r="C21" s="7" t="s">
        <v>190</v>
      </c>
      <c r="D21" s="35">
        <v>15.3</v>
      </c>
      <c r="E21" s="10">
        <f t="shared" si="3"/>
        <v>0</v>
      </c>
      <c r="F21" s="11"/>
      <c r="G21" s="11"/>
      <c r="H21" s="27">
        <f t="shared" si="2"/>
        <v>0</v>
      </c>
      <c r="I21" s="22"/>
    </row>
    <row r="22" spans="1:9" ht="20.100000000000001" customHeight="1" outlineLevel="1" x14ac:dyDescent="0.3">
      <c r="A22" s="28" t="s">
        <v>41</v>
      </c>
      <c r="B22" s="1" t="s">
        <v>205</v>
      </c>
      <c r="C22" s="7" t="s">
        <v>46</v>
      </c>
      <c r="D22" s="35">
        <v>16.600000000000001</v>
      </c>
      <c r="E22" s="10">
        <f t="shared" si="3"/>
        <v>0</v>
      </c>
      <c r="F22" s="11"/>
      <c r="G22" s="11"/>
      <c r="H22" s="27">
        <f t="shared" si="2"/>
        <v>0</v>
      </c>
      <c r="I22" s="22"/>
    </row>
    <row r="23" spans="1:9" ht="20.100000000000001" customHeight="1" outlineLevel="1" x14ac:dyDescent="0.3">
      <c r="A23" s="28" t="s">
        <v>42</v>
      </c>
      <c r="B23" s="1" t="s">
        <v>206</v>
      </c>
      <c r="C23" s="7" t="s">
        <v>46</v>
      </c>
      <c r="D23" s="35">
        <v>67</v>
      </c>
      <c r="E23" s="10">
        <f t="shared" si="3"/>
        <v>0</v>
      </c>
      <c r="F23" s="11"/>
      <c r="G23" s="11"/>
      <c r="H23" s="27">
        <f t="shared" si="2"/>
        <v>0</v>
      </c>
      <c r="I23" s="22"/>
    </row>
    <row r="24" spans="1:9" ht="27.6" x14ac:dyDescent="0.3">
      <c r="A24" s="34"/>
      <c r="B24" s="8" t="s">
        <v>207</v>
      </c>
      <c r="C24" s="34"/>
      <c r="D24" s="25"/>
      <c r="E24" s="10"/>
      <c r="F24" s="10"/>
      <c r="G24" s="9"/>
      <c r="H24" s="17">
        <f>SUM(H16:H23)</f>
        <v>0</v>
      </c>
      <c r="I24" s="23"/>
    </row>
    <row r="25" spans="1:9" x14ac:dyDescent="0.3">
      <c r="A25" s="19">
        <v>3</v>
      </c>
      <c r="B25" s="20" t="s">
        <v>208</v>
      </c>
      <c r="C25" s="19"/>
      <c r="D25" s="21"/>
      <c r="E25" s="15"/>
      <c r="F25" s="15"/>
      <c r="G25" s="15"/>
      <c r="H25" s="15"/>
      <c r="I25" s="21"/>
    </row>
    <row r="26" spans="1:9" ht="20.100000000000001" customHeight="1" outlineLevel="1" x14ac:dyDescent="0.3">
      <c r="A26" s="28" t="s">
        <v>15</v>
      </c>
      <c r="B26" s="1" t="s">
        <v>200</v>
      </c>
      <c r="C26" s="7" t="s">
        <v>199</v>
      </c>
      <c r="D26" s="35">
        <v>15</v>
      </c>
      <c r="E26" s="10">
        <f>F26+G26</f>
        <v>0</v>
      </c>
      <c r="F26" s="11"/>
      <c r="G26" s="11"/>
      <c r="H26" s="27">
        <f t="shared" ref="H26:H32" si="4">E26*D26</f>
        <v>0</v>
      </c>
      <c r="I26" s="22"/>
    </row>
    <row r="27" spans="1:9" ht="20.100000000000001" customHeight="1" outlineLevel="1" x14ac:dyDescent="0.3">
      <c r="A27" s="28" t="s">
        <v>16</v>
      </c>
      <c r="B27" s="1" t="s">
        <v>201</v>
      </c>
      <c r="C27" s="7" t="s">
        <v>199</v>
      </c>
      <c r="D27" s="35">
        <v>36</v>
      </c>
      <c r="E27" s="10">
        <f t="shared" ref="E27:E29" si="5">F27+G27</f>
        <v>0</v>
      </c>
      <c r="F27" s="11"/>
      <c r="G27" s="11"/>
      <c r="H27" s="27">
        <f t="shared" si="4"/>
        <v>0</v>
      </c>
      <c r="I27" s="22"/>
    </row>
    <row r="28" spans="1:9" ht="20.100000000000001" customHeight="1" outlineLevel="1" x14ac:dyDescent="0.3">
      <c r="A28" s="28" t="s">
        <v>17</v>
      </c>
      <c r="B28" s="1" t="s">
        <v>202</v>
      </c>
      <c r="C28" s="7" t="s">
        <v>199</v>
      </c>
      <c r="D28" s="35">
        <v>162</v>
      </c>
      <c r="E28" s="10">
        <f t="shared" si="5"/>
        <v>0</v>
      </c>
      <c r="F28" s="11"/>
      <c r="G28" s="11"/>
      <c r="H28" s="27">
        <f t="shared" si="4"/>
        <v>0</v>
      </c>
      <c r="I28" s="22"/>
    </row>
    <row r="29" spans="1:9" ht="20.100000000000001" customHeight="1" outlineLevel="1" x14ac:dyDescent="0.3">
      <c r="A29" s="28" t="s">
        <v>18</v>
      </c>
      <c r="B29" s="1" t="s">
        <v>203</v>
      </c>
      <c r="C29" s="7" t="s">
        <v>46</v>
      </c>
      <c r="D29" s="35">
        <v>11.9</v>
      </c>
      <c r="E29" s="10">
        <f t="shared" si="5"/>
        <v>0</v>
      </c>
      <c r="F29" s="11"/>
      <c r="G29" s="11"/>
      <c r="H29" s="27">
        <f t="shared" si="4"/>
        <v>0</v>
      </c>
      <c r="I29" s="22"/>
    </row>
    <row r="30" spans="1:9" ht="20.100000000000001" customHeight="1" outlineLevel="1" x14ac:dyDescent="0.3">
      <c r="A30" s="28" t="s">
        <v>19</v>
      </c>
      <c r="B30" s="1" t="s">
        <v>204</v>
      </c>
      <c r="C30" s="7" t="s">
        <v>190</v>
      </c>
      <c r="D30" s="35">
        <v>8.6199999999999992</v>
      </c>
      <c r="E30" s="10">
        <f t="shared" ref="E30:E32" si="6">F30+G30</f>
        <v>0</v>
      </c>
      <c r="F30" s="11"/>
      <c r="G30" s="11"/>
      <c r="H30" s="27">
        <f t="shared" si="4"/>
        <v>0</v>
      </c>
      <c r="I30" s="22"/>
    </row>
    <row r="31" spans="1:9" ht="20.100000000000001" customHeight="1" outlineLevel="1" x14ac:dyDescent="0.3">
      <c r="A31" s="28" t="s">
        <v>20</v>
      </c>
      <c r="B31" s="1" t="s">
        <v>205</v>
      </c>
      <c r="C31" s="7" t="s">
        <v>46</v>
      </c>
      <c r="D31" s="35">
        <v>11.9</v>
      </c>
      <c r="E31" s="10">
        <f t="shared" si="6"/>
        <v>0</v>
      </c>
      <c r="F31" s="11"/>
      <c r="G31" s="11"/>
      <c r="H31" s="27">
        <f t="shared" si="4"/>
        <v>0</v>
      </c>
      <c r="I31" s="22"/>
    </row>
    <row r="32" spans="1:9" ht="20.100000000000001" customHeight="1" outlineLevel="1" x14ac:dyDescent="0.3">
      <c r="A32" s="28" t="s">
        <v>21</v>
      </c>
      <c r="B32" s="1" t="s">
        <v>206</v>
      </c>
      <c r="C32" s="7" t="s">
        <v>46</v>
      </c>
      <c r="D32" s="35">
        <v>23.8</v>
      </c>
      <c r="E32" s="10">
        <f t="shared" si="6"/>
        <v>0</v>
      </c>
      <c r="F32" s="11"/>
      <c r="G32" s="11"/>
      <c r="H32" s="27">
        <f t="shared" si="4"/>
        <v>0</v>
      </c>
      <c r="I32" s="22"/>
    </row>
    <row r="33" spans="1:10" ht="27.6" x14ac:dyDescent="0.3">
      <c r="A33" s="34"/>
      <c r="B33" s="8" t="s">
        <v>209</v>
      </c>
      <c r="C33" s="34"/>
      <c r="D33" s="25"/>
      <c r="E33" s="10"/>
      <c r="F33" s="10"/>
      <c r="G33" s="9"/>
      <c r="H33" s="17">
        <f>SUM(H26:H32)</f>
        <v>0</v>
      </c>
      <c r="I33" s="23"/>
    </row>
    <row r="34" spans="1:10" s="37" customFormat="1" x14ac:dyDescent="0.3">
      <c r="A34" s="19">
        <v>4</v>
      </c>
      <c r="B34" s="38" t="s">
        <v>210</v>
      </c>
      <c r="C34" s="19"/>
      <c r="D34" s="21"/>
      <c r="E34" s="15"/>
      <c r="F34" s="15"/>
      <c r="G34" s="15"/>
      <c r="H34" s="15"/>
      <c r="I34" s="21"/>
      <c r="J34" s="2"/>
    </row>
    <row r="35" spans="1:10" ht="20.100000000000001" customHeight="1" outlineLevel="1" x14ac:dyDescent="0.3">
      <c r="A35" s="28" t="s">
        <v>22</v>
      </c>
      <c r="B35" s="1" t="s">
        <v>198</v>
      </c>
      <c r="C35" s="7" t="s">
        <v>199</v>
      </c>
      <c r="D35" s="30">
        <v>8</v>
      </c>
      <c r="E35" s="10">
        <f t="shared" ref="E35:E41" si="7">F35+G35</f>
        <v>0</v>
      </c>
      <c r="F35" s="11"/>
      <c r="G35" s="11"/>
      <c r="H35" s="27">
        <f t="shared" ref="H35:H41" si="8">E35*D35</f>
        <v>0</v>
      </c>
      <c r="I35" s="22"/>
    </row>
    <row r="36" spans="1:10" ht="20.100000000000001" customHeight="1" outlineLevel="1" x14ac:dyDescent="0.3">
      <c r="A36" s="28" t="s">
        <v>23</v>
      </c>
      <c r="B36" s="1" t="s">
        <v>201</v>
      </c>
      <c r="C36" s="7" t="s">
        <v>199</v>
      </c>
      <c r="D36" s="30">
        <v>92</v>
      </c>
      <c r="E36" s="10">
        <f t="shared" si="7"/>
        <v>0</v>
      </c>
      <c r="F36" s="11"/>
      <c r="G36" s="11"/>
      <c r="H36" s="27">
        <f t="shared" si="8"/>
        <v>0</v>
      </c>
      <c r="I36" s="22"/>
    </row>
    <row r="37" spans="1:10" ht="20.100000000000001" customHeight="1" outlineLevel="1" x14ac:dyDescent="0.3">
      <c r="A37" s="28" t="s">
        <v>24</v>
      </c>
      <c r="B37" s="1" t="s">
        <v>202</v>
      </c>
      <c r="C37" s="7" t="s">
        <v>199</v>
      </c>
      <c r="D37" s="30">
        <v>100</v>
      </c>
      <c r="E37" s="10">
        <f t="shared" si="7"/>
        <v>0</v>
      </c>
      <c r="F37" s="11"/>
      <c r="G37" s="11"/>
      <c r="H37" s="27">
        <f t="shared" si="8"/>
        <v>0</v>
      </c>
      <c r="I37" s="22"/>
    </row>
    <row r="38" spans="1:10" ht="20.100000000000001" customHeight="1" outlineLevel="1" x14ac:dyDescent="0.3">
      <c r="A38" s="28" t="s">
        <v>25</v>
      </c>
      <c r="B38" s="1" t="s">
        <v>203</v>
      </c>
      <c r="C38" s="7" t="s">
        <v>46</v>
      </c>
      <c r="D38" s="30">
        <v>16</v>
      </c>
      <c r="E38" s="10">
        <f t="shared" si="7"/>
        <v>0</v>
      </c>
      <c r="F38" s="11"/>
      <c r="G38" s="11"/>
      <c r="H38" s="27">
        <f t="shared" si="8"/>
        <v>0</v>
      </c>
      <c r="I38" s="22"/>
    </row>
    <row r="39" spans="1:10" ht="20.100000000000001" customHeight="1" outlineLevel="1" x14ac:dyDescent="0.3">
      <c r="A39" s="28" t="s">
        <v>44</v>
      </c>
      <c r="B39" s="1" t="s">
        <v>204</v>
      </c>
      <c r="C39" s="7" t="s">
        <v>190</v>
      </c>
      <c r="D39" s="30">
        <v>11.58</v>
      </c>
      <c r="E39" s="10">
        <f t="shared" si="7"/>
        <v>0</v>
      </c>
      <c r="F39" s="11"/>
      <c r="G39" s="11"/>
      <c r="H39" s="27">
        <f t="shared" si="8"/>
        <v>0</v>
      </c>
      <c r="I39" s="22"/>
    </row>
    <row r="40" spans="1:10" ht="20.100000000000001" customHeight="1" outlineLevel="1" x14ac:dyDescent="0.3">
      <c r="A40" s="28" t="s">
        <v>43</v>
      </c>
      <c r="B40" s="1" t="s">
        <v>205</v>
      </c>
      <c r="C40" s="7" t="s">
        <v>46</v>
      </c>
      <c r="D40" s="30">
        <v>16</v>
      </c>
      <c r="E40" s="10">
        <f t="shared" si="7"/>
        <v>0</v>
      </c>
      <c r="F40" s="11"/>
      <c r="G40" s="11"/>
      <c r="H40" s="27">
        <f t="shared" si="8"/>
        <v>0</v>
      </c>
      <c r="I40" s="22"/>
    </row>
    <row r="41" spans="1:10" ht="20.100000000000001" customHeight="1" outlineLevel="1" x14ac:dyDescent="0.3">
      <c r="A41" s="28" t="s">
        <v>45</v>
      </c>
      <c r="B41" s="1" t="s">
        <v>206</v>
      </c>
      <c r="C41" s="7" t="s">
        <v>46</v>
      </c>
      <c r="D41" s="30">
        <v>32</v>
      </c>
      <c r="E41" s="10">
        <f t="shared" si="7"/>
        <v>0</v>
      </c>
      <c r="F41" s="11"/>
      <c r="G41" s="11"/>
      <c r="H41" s="27">
        <f t="shared" si="8"/>
        <v>0</v>
      </c>
      <c r="I41" s="22"/>
    </row>
    <row r="42" spans="1:10" ht="27.6" x14ac:dyDescent="0.3">
      <c r="A42" s="39"/>
      <c r="B42" s="8" t="s">
        <v>211</v>
      </c>
      <c r="C42" s="39"/>
      <c r="D42" s="25"/>
      <c r="E42" s="10"/>
      <c r="F42" s="10"/>
      <c r="G42" s="9"/>
      <c r="H42" s="17">
        <f>SUM(H35:H41)</f>
        <v>0</v>
      </c>
      <c r="I42" s="23"/>
    </row>
    <row r="43" spans="1:10" s="37" customFormat="1" x14ac:dyDescent="0.3">
      <c r="A43" s="19">
        <v>5</v>
      </c>
      <c r="B43" s="20" t="s">
        <v>212</v>
      </c>
      <c r="C43" s="19"/>
      <c r="D43" s="21"/>
      <c r="E43" s="15"/>
      <c r="F43" s="15"/>
      <c r="G43" s="15"/>
      <c r="H43" s="15"/>
      <c r="I43" s="21"/>
      <c r="J43" s="2"/>
    </row>
    <row r="44" spans="1:10" ht="20.100000000000001" customHeight="1" outlineLevel="1" x14ac:dyDescent="0.3">
      <c r="A44" s="28" t="s">
        <v>27</v>
      </c>
      <c r="B44" s="1" t="s">
        <v>198</v>
      </c>
      <c r="C44" s="7" t="s">
        <v>199</v>
      </c>
      <c r="D44" s="30">
        <v>8</v>
      </c>
      <c r="E44" s="10">
        <f t="shared" ref="E44:E50" si="9">F44+G44</f>
        <v>0</v>
      </c>
      <c r="F44" s="11"/>
      <c r="G44" s="11"/>
      <c r="H44" s="27">
        <f t="shared" ref="H44:H50" si="10">E44*D44</f>
        <v>0</v>
      </c>
      <c r="I44" s="22"/>
    </row>
    <row r="45" spans="1:10" ht="20.100000000000001" customHeight="1" outlineLevel="1" x14ac:dyDescent="0.3">
      <c r="A45" s="28" t="s">
        <v>28</v>
      </c>
      <c r="B45" s="1" t="s">
        <v>201</v>
      </c>
      <c r="C45" s="7" t="s">
        <v>199</v>
      </c>
      <c r="D45" s="30">
        <v>164</v>
      </c>
      <c r="E45" s="10">
        <f t="shared" si="9"/>
        <v>0</v>
      </c>
      <c r="F45" s="11"/>
      <c r="G45" s="11"/>
      <c r="H45" s="27">
        <f t="shared" si="10"/>
        <v>0</v>
      </c>
      <c r="I45" s="22"/>
    </row>
    <row r="46" spans="1:10" ht="20.100000000000001" customHeight="1" outlineLevel="1" x14ac:dyDescent="0.3">
      <c r="A46" s="28" t="s">
        <v>29</v>
      </c>
      <c r="B46" s="1" t="s">
        <v>202</v>
      </c>
      <c r="C46" s="7" t="s">
        <v>199</v>
      </c>
      <c r="D46" s="30">
        <v>132</v>
      </c>
      <c r="E46" s="10">
        <f t="shared" si="9"/>
        <v>0</v>
      </c>
      <c r="F46" s="11"/>
      <c r="G46" s="11"/>
      <c r="H46" s="27">
        <f t="shared" si="10"/>
        <v>0</v>
      </c>
      <c r="I46" s="22"/>
    </row>
    <row r="47" spans="1:10" ht="20.100000000000001" customHeight="1" outlineLevel="1" x14ac:dyDescent="0.3">
      <c r="A47" s="28" t="s">
        <v>30</v>
      </c>
      <c r="B47" s="1" t="s">
        <v>203</v>
      </c>
      <c r="C47" s="7" t="s">
        <v>46</v>
      </c>
      <c r="D47" s="30">
        <v>25.3</v>
      </c>
      <c r="E47" s="10">
        <f t="shared" si="9"/>
        <v>0</v>
      </c>
      <c r="F47" s="11"/>
      <c r="G47" s="11"/>
      <c r="H47" s="27">
        <f t="shared" si="10"/>
        <v>0</v>
      </c>
      <c r="I47" s="22"/>
    </row>
    <row r="48" spans="1:10" ht="20.100000000000001" customHeight="1" outlineLevel="1" x14ac:dyDescent="0.3">
      <c r="A48" s="28" t="s">
        <v>31</v>
      </c>
      <c r="B48" s="1" t="s">
        <v>204</v>
      </c>
      <c r="C48" s="7" t="s">
        <v>190</v>
      </c>
      <c r="D48" s="30">
        <v>15.36</v>
      </c>
      <c r="E48" s="10">
        <f t="shared" si="9"/>
        <v>0</v>
      </c>
      <c r="F48" s="11"/>
      <c r="G48" s="11"/>
      <c r="H48" s="27">
        <f t="shared" si="10"/>
        <v>0</v>
      </c>
      <c r="I48" s="22"/>
    </row>
    <row r="49" spans="1:10" ht="20.100000000000001" customHeight="1" outlineLevel="1" x14ac:dyDescent="0.3">
      <c r="A49" s="28" t="s">
        <v>32</v>
      </c>
      <c r="B49" s="1" t="s">
        <v>205</v>
      </c>
      <c r="C49" s="7" t="s">
        <v>46</v>
      </c>
      <c r="D49" s="30">
        <v>25.3</v>
      </c>
      <c r="E49" s="10">
        <f t="shared" si="9"/>
        <v>0</v>
      </c>
      <c r="F49" s="11"/>
      <c r="G49" s="11"/>
      <c r="H49" s="27">
        <f t="shared" si="10"/>
        <v>0</v>
      </c>
      <c r="I49" s="22"/>
    </row>
    <row r="50" spans="1:10" ht="20.100000000000001" customHeight="1" outlineLevel="1" x14ac:dyDescent="0.3">
      <c r="A50" s="28" t="s">
        <v>33</v>
      </c>
      <c r="B50" s="1" t="s">
        <v>206</v>
      </c>
      <c r="C50" s="7" t="s">
        <v>46</v>
      </c>
      <c r="D50" s="30">
        <v>50.6</v>
      </c>
      <c r="E50" s="10">
        <f t="shared" si="9"/>
        <v>0</v>
      </c>
      <c r="F50" s="11"/>
      <c r="G50" s="11"/>
      <c r="H50" s="27">
        <f t="shared" si="10"/>
        <v>0</v>
      </c>
      <c r="I50" s="22"/>
    </row>
    <row r="51" spans="1:10" ht="20.100000000000001" customHeight="1" x14ac:dyDescent="0.3">
      <c r="A51" s="36"/>
      <c r="B51" s="8" t="s">
        <v>213</v>
      </c>
      <c r="C51" s="36"/>
      <c r="D51" s="25"/>
      <c r="E51" s="10"/>
      <c r="F51" s="10"/>
      <c r="G51" s="9"/>
      <c r="H51" s="17">
        <f>SUM(H44:H50)</f>
        <v>0</v>
      </c>
      <c r="I51" s="23"/>
    </row>
    <row r="52" spans="1:10" s="37" customFormat="1" x14ac:dyDescent="0.3">
      <c r="A52" s="19">
        <v>6</v>
      </c>
      <c r="B52" s="20" t="s">
        <v>214</v>
      </c>
      <c r="C52" s="19"/>
      <c r="D52" s="21"/>
      <c r="E52" s="15"/>
      <c r="F52" s="15"/>
      <c r="G52" s="15"/>
      <c r="H52" s="15"/>
      <c r="I52" s="21"/>
      <c r="J52" s="2"/>
    </row>
    <row r="53" spans="1:10" outlineLevel="1" x14ac:dyDescent="0.3">
      <c r="A53" s="28" t="s">
        <v>47</v>
      </c>
      <c r="B53" s="1" t="s">
        <v>202</v>
      </c>
      <c r="C53" s="7" t="s">
        <v>199</v>
      </c>
      <c r="D53" s="30">
        <v>1199</v>
      </c>
      <c r="E53" s="10">
        <f t="shared" ref="E53:E60" si="11">F53+G53</f>
        <v>0</v>
      </c>
      <c r="F53" s="11"/>
      <c r="G53" s="11"/>
      <c r="H53" s="27">
        <f t="shared" ref="H53:H60" si="12">E53*D53</f>
        <v>0</v>
      </c>
      <c r="I53" s="22"/>
    </row>
    <row r="54" spans="1:10" ht="20.100000000000001" customHeight="1" outlineLevel="1" x14ac:dyDescent="0.3">
      <c r="A54" s="28" t="s">
        <v>48</v>
      </c>
      <c r="B54" s="1" t="s">
        <v>215</v>
      </c>
      <c r="C54" s="7" t="s">
        <v>199</v>
      </c>
      <c r="D54" s="30">
        <v>592</v>
      </c>
      <c r="E54" s="10">
        <f t="shared" si="11"/>
        <v>0</v>
      </c>
      <c r="F54" s="11"/>
      <c r="G54" s="11"/>
      <c r="H54" s="27">
        <f t="shared" si="12"/>
        <v>0</v>
      </c>
      <c r="I54" s="22"/>
    </row>
    <row r="55" spans="1:10" ht="20.100000000000001" customHeight="1" outlineLevel="1" x14ac:dyDescent="0.3">
      <c r="A55" s="28" t="s">
        <v>49</v>
      </c>
      <c r="B55" s="1" t="s">
        <v>203</v>
      </c>
      <c r="C55" s="7" t="s">
        <v>46</v>
      </c>
      <c r="D55" s="30">
        <v>41</v>
      </c>
      <c r="E55" s="10">
        <f t="shared" si="11"/>
        <v>0</v>
      </c>
      <c r="F55" s="11"/>
      <c r="G55" s="11"/>
      <c r="H55" s="27">
        <f t="shared" si="12"/>
        <v>0</v>
      </c>
      <c r="I55" s="22"/>
    </row>
    <row r="56" spans="1:10" ht="20.100000000000001" customHeight="1" outlineLevel="1" x14ac:dyDescent="0.3">
      <c r="A56" s="28" t="s">
        <v>50</v>
      </c>
      <c r="B56" s="1" t="s">
        <v>204</v>
      </c>
      <c r="C56" s="7" t="s">
        <v>190</v>
      </c>
      <c r="D56" s="30">
        <v>9.6</v>
      </c>
      <c r="E56" s="10">
        <f t="shared" si="11"/>
        <v>0</v>
      </c>
      <c r="F56" s="11"/>
      <c r="G56" s="11"/>
      <c r="H56" s="27">
        <f t="shared" si="12"/>
        <v>0</v>
      </c>
      <c r="I56" s="22"/>
    </row>
    <row r="57" spans="1:10" ht="20.100000000000001" customHeight="1" outlineLevel="1" x14ac:dyDescent="0.3">
      <c r="A57" s="28" t="s">
        <v>51</v>
      </c>
      <c r="B57" s="1" t="s">
        <v>205</v>
      </c>
      <c r="C57" s="7" t="s">
        <v>46</v>
      </c>
      <c r="D57" s="30">
        <v>41</v>
      </c>
      <c r="E57" s="10">
        <f t="shared" si="11"/>
        <v>0</v>
      </c>
      <c r="F57" s="11"/>
      <c r="G57" s="11"/>
      <c r="H57" s="27">
        <f t="shared" si="12"/>
        <v>0</v>
      </c>
      <c r="I57" s="22"/>
    </row>
    <row r="58" spans="1:10" ht="20.100000000000001" customHeight="1" outlineLevel="1" x14ac:dyDescent="0.3">
      <c r="A58" s="28" t="s">
        <v>52</v>
      </c>
      <c r="B58" s="1" t="s">
        <v>206</v>
      </c>
      <c r="C58" s="7" t="s">
        <v>46</v>
      </c>
      <c r="D58" s="30">
        <v>82</v>
      </c>
      <c r="E58" s="10">
        <f t="shared" si="11"/>
        <v>0</v>
      </c>
      <c r="F58" s="11"/>
      <c r="G58" s="11"/>
      <c r="H58" s="27">
        <f t="shared" si="12"/>
        <v>0</v>
      </c>
      <c r="I58" s="22"/>
    </row>
    <row r="59" spans="1:10" ht="20.100000000000001" customHeight="1" outlineLevel="1" x14ac:dyDescent="0.3">
      <c r="A59" s="28" t="s">
        <v>53</v>
      </c>
      <c r="B59" s="1" t="s">
        <v>216</v>
      </c>
      <c r="C59" s="7" t="s">
        <v>46</v>
      </c>
      <c r="D59" s="30">
        <v>41</v>
      </c>
      <c r="E59" s="10">
        <f t="shared" si="11"/>
        <v>0</v>
      </c>
      <c r="F59" s="11"/>
      <c r="G59" s="11"/>
      <c r="H59" s="27">
        <f t="shared" si="12"/>
        <v>0</v>
      </c>
      <c r="I59" s="22"/>
    </row>
    <row r="60" spans="1:10" ht="20.100000000000001" customHeight="1" outlineLevel="1" x14ac:dyDescent="0.3">
      <c r="A60" s="28" t="s">
        <v>54</v>
      </c>
      <c r="B60" s="1" t="s">
        <v>217</v>
      </c>
      <c r="C60" s="7" t="s">
        <v>46</v>
      </c>
      <c r="D60" s="30">
        <v>41</v>
      </c>
      <c r="E60" s="10">
        <f t="shared" si="11"/>
        <v>0</v>
      </c>
      <c r="F60" s="11"/>
      <c r="G60" s="11"/>
      <c r="H60" s="27">
        <f t="shared" si="12"/>
        <v>0</v>
      </c>
      <c r="I60" s="22"/>
    </row>
    <row r="61" spans="1:10" ht="27.6" x14ac:dyDescent="0.3">
      <c r="A61" s="39"/>
      <c r="B61" s="8" t="s">
        <v>218</v>
      </c>
      <c r="C61" s="39"/>
      <c r="D61" s="25"/>
      <c r="E61" s="10"/>
      <c r="F61" s="10"/>
      <c r="G61" s="9"/>
      <c r="H61" s="17">
        <f>SUM(H53:H60)</f>
        <v>0</v>
      </c>
      <c r="I61" s="23"/>
    </row>
    <row r="62" spans="1:10" s="37" customFormat="1" x14ac:dyDescent="0.3">
      <c r="A62" s="19">
        <v>7</v>
      </c>
      <c r="B62" s="20" t="s">
        <v>219</v>
      </c>
      <c r="C62" s="19"/>
      <c r="D62" s="21"/>
      <c r="E62" s="15"/>
      <c r="F62" s="15"/>
      <c r="G62" s="15"/>
      <c r="H62" s="15"/>
      <c r="I62" s="21"/>
      <c r="J62" s="2"/>
    </row>
    <row r="63" spans="1:10" outlineLevel="1" x14ac:dyDescent="0.3">
      <c r="A63" s="28" t="s">
        <v>55</v>
      </c>
      <c r="B63" s="1" t="s">
        <v>220</v>
      </c>
      <c r="C63" s="7" t="s">
        <v>199</v>
      </c>
      <c r="D63" s="30">
        <v>176</v>
      </c>
      <c r="E63" s="10">
        <f t="shared" ref="E63:E70" si="13">F63+G63</f>
        <v>0</v>
      </c>
      <c r="F63" s="11"/>
      <c r="G63" s="11"/>
      <c r="H63" s="27">
        <f t="shared" ref="H63:H70" si="14">E63*D63</f>
        <v>0</v>
      </c>
      <c r="I63" s="22"/>
    </row>
    <row r="64" spans="1:10" ht="20.100000000000001" customHeight="1" outlineLevel="1" x14ac:dyDescent="0.3">
      <c r="A64" s="28" t="s">
        <v>56</v>
      </c>
      <c r="B64" s="1" t="s">
        <v>221</v>
      </c>
      <c r="C64" s="7" t="s">
        <v>199</v>
      </c>
      <c r="D64" s="30">
        <v>102.96</v>
      </c>
      <c r="E64" s="10">
        <f t="shared" si="13"/>
        <v>0</v>
      </c>
      <c r="F64" s="11"/>
      <c r="G64" s="11"/>
      <c r="H64" s="27">
        <f t="shared" si="14"/>
        <v>0</v>
      </c>
      <c r="I64" s="22"/>
    </row>
    <row r="65" spans="1:10" ht="20.100000000000001" customHeight="1" outlineLevel="1" x14ac:dyDescent="0.3">
      <c r="A65" s="28" t="s">
        <v>57</v>
      </c>
      <c r="B65" s="1" t="s">
        <v>222</v>
      </c>
      <c r="C65" s="7" t="s">
        <v>199</v>
      </c>
      <c r="D65" s="30">
        <v>139.04</v>
      </c>
      <c r="E65" s="10">
        <f t="shared" si="13"/>
        <v>0</v>
      </c>
      <c r="F65" s="11"/>
      <c r="G65" s="11"/>
      <c r="H65" s="27">
        <f t="shared" si="14"/>
        <v>0</v>
      </c>
      <c r="I65" s="22"/>
    </row>
    <row r="66" spans="1:10" ht="20.100000000000001" customHeight="1" outlineLevel="1" x14ac:dyDescent="0.3">
      <c r="A66" s="28" t="s">
        <v>58</v>
      </c>
      <c r="B66" s="1" t="s">
        <v>223</v>
      </c>
      <c r="C66" s="7" t="s">
        <v>26</v>
      </c>
      <c r="D66" s="30">
        <v>88</v>
      </c>
      <c r="E66" s="10">
        <f t="shared" si="13"/>
        <v>0</v>
      </c>
      <c r="F66" s="11"/>
      <c r="G66" s="11"/>
      <c r="H66" s="27">
        <f t="shared" si="14"/>
        <v>0</v>
      </c>
      <c r="I66" s="22"/>
    </row>
    <row r="67" spans="1:10" ht="20.100000000000001" customHeight="1" outlineLevel="1" x14ac:dyDescent="0.3">
      <c r="A67" s="28" t="s">
        <v>59</v>
      </c>
      <c r="B67" s="1" t="s">
        <v>224</v>
      </c>
      <c r="C67" s="7" t="s">
        <v>26</v>
      </c>
      <c r="D67" s="30">
        <v>264</v>
      </c>
      <c r="E67" s="10">
        <f t="shared" si="13"/>
        <v>0</v>
      </c>
      <c r="F67" s="11"/>
      <c r="G67" s="11"/>
      <c r="H67" s="27">
        <f t="shared" si="14"/>
        <v>0</v>
      </c>
      <c r="I67" s="22"/>
    </row>
    <row r="68" spans="1:10" ht="20.100000000000001" customHeight="1" outlineLevel="1" x14ac:dyDescent="0.3">
      <c r="A68" s="28" t="s">
        <v>60</v>
      </c>
      <c r="B68" s="1" t="s">
        <v>225</v>
      </c>
      <c r="C68" s="7" t="s">
        <v>26</v>
      </c>
      <c r="D68" s="30">
        <v>176</v>
      </c>
      <c r="E68" s="10">
        <f t="shared" si="13"/>
        <v>0</v>
      </c>
      <c r="F68" s="11"/>
      <c r="G68" s="11"/>
      <c r="H68" s="27">
        <f t="shared" si="14"/>
        <v>0</v>
      </c>
      <c r="I68" s="22"/>
    </row>
    <row r="69" spans="1:10" ht="20.100000000000001" customHeight="1" outlineLevel="1" x14ac:dyDescent="0.3">
      <c r="A69" s="28" t="s">
        <v>61</v>
      </c>
      <c r="B69" s="1" t="s">
        <v>226</v>
      </c>
      <c r="C69" s="7" t="s">
        <v>190</v>
      </c>
      <c r="D69" s="30">
        <v>22</v>
      </c>
      <c r="E69" s="10">
        <f t="shared" si="13"/>
        <v>0</v>
      </c>
      <c r="F69" s="11"/>
      <c r="G69" s="11"/>
      <c r="H69" s="27">
        <f t="shared" si="14"/>
        <v>0</v>
      </c>
      <c r="I69" s="22"/>
    </row>
    <row r="70" spans="1:10" ht="20.100000000000001" customHeight="1" outlineLevel="1" x14ac:dyDescent="0.3">
      <c r="A70" s="28" t="s">
        <v>62</v>
      </c>
      <c r="B70" s="1" t="s">
        <v>227</v>
      </c>
      <c r="C70" s="7" t="s">
        <v>190</v>
      </c>
      <c r="D70" s="30">
        <v>22</v>
      </c>
      <c r="E70" s="10">
        <f t="shared" si="13"/>
        <v>0</v>
      </c>
      <c r="F70" s="11"/>
      <c r="G70" s="11"/>
      <c r="H70" s="27">
        <f t="shared" si="14"/>
        <v>0</v>
      </c>
      <c r="I70" s="22"/>
    </row>
    <row r="71" spans="1:10" ht="20.100000000000001" customHeight="1" x14ac:dyDescent="0.3">
      <c r="A71" s="39"/>
      <c r="B71" s="8" t="s">
        <v>228</v>
      </c>
      <c r="C71" s="39"/>
      <c r="D71" s="25"/>
      <c r="E71" s="10"/>
      <c r="F71" s="10"/>
      <c r="G71" s="9"/>
      <c r="H71" s="17">
        <f>SUM(H63:H70)</f>
        <v>0</v>
      </c>
      <c r="I71" s="23"/>
    </row>
    <row r="72" spans="1:10" s="37" customFormat="1" x14ac:dyDescent="0.3">
      <c r="A72" s="19">
        <v>8</v>
      </c>
      <c r="B72" s="20" t="s">
        <v>229</v>
      </c>
      <c r="C72" s="19"/>
      <c r="D72" s="21"/>
      <c r="E72" s="15"/>
      <c r="F72" s="15"/>
      <c r="G72" s="15"/>
      <c r="H72" s="15"/>
      <c r="I72" s="21"/>
      <c r="J72" s="2"/>
    </row>
    <row r="73" spans="1:10" ht="20.100000000000001" customHeight="1" outlineLevel="1" x14ac:dyDescent="0.3">
      <c r="A73" s="28" t="s">
        <v>63</v>
      </c>
      <c r="B73" s="1" t="s">
        <v>230</v>
      </c>
      <c r="C73" s="7" t="s">
        <v>46</v>
      </c>
      <c r="D73" s="30">
        <v>85</v>
      </c>
      <c r="E73" s="10">
        <f t="shared" ref="E73:E80" si="15">F73+G73</f>
        <v>0</v>
      </c>
      <c r="F73" s="11"/>
      <c r="G73" s="11"/>
      <c r="H73" s="27">
        <f t="shared" ref="H73:H80" si="16">E73*D73</f>
        <v>0</v>
      </c>
      <c r="I73" s="22"/>
    </row>
    <row r="74" spans="1:10" ht="20.100000000000001" customHeight="1" outlineLevel="1" x14ac:dyDescent="0.3">
      <c r="A74" s="28" t="s">
        <v>64</v>
      </c>
      <c r="B74" s="1" t="s">
        <v>231</v>
      </c>
      <c r="C74" s="7" t="s">
        <v>199</v>
      </c>
      <c r="D74" s="30">
        <v>84.73</v>
      </c>
      <c r="E74" s="10">
        <f t="shared" si="15"/>
        <v>0</v>
      </c>
      <c r="F74" s="11"/>
      <c r="G74" s="11"/>
      <c r="H74" s="27">
        <f t="shared" si="16"/>
        <v>0</v>
      </c>
      <c r="I74" s="22"/>
    </row>
    <row r="75" spans="1:10" ht="20.100000000000001" customHeight="1" outlineLevel="1" x14ac:dyDescent="0.3">
      <c r="A75" s="28" t="s">
        <v>65</v>
      </c>
      <c r="B75" s="1" t="s">
        <v>232</v>
      </c>
      <c r="C75" s="7" t="s">
        <v>199</v>
      </c>
      <c r="D75" s="30">
        <v>94.8</v>
      </c>
      <c r="E75" s="10">
        <f t="shared" si="15"/>
        <v>0</v>
      </c>
      <c r="F75" s="11"/>
      <c r="G75" s="11"/>
      <c r="H75" s="27">
        <f t="shared" si="16"/>
        <v>0</v>
      </c>
      <c r="I75" s="22"/>
    </row>
    <row r="76" spans="1:10" ht="20.100000000000001" customHeight="1" outlineLevel="1" x14ac:dyDescent="0.3">
      <c r="A76" s="28" t="s">
        <v>66</v>
      </c>
      <c r="B76" s="1" t="s">
        <v>233</v>
      </c>
      <c r="C76" s="7" t="s">
        <v>46</v>
      </c>
      <c r="D76" s="30">
        <v>85</v>
      </c>
      <c r="E76" s="10">
        <f t="shared" si="15"/>
        <v>0</v>
      </c>
      <c r="F76" s="11"/>
      <c r="G76" s="11"/>
      <c r="H76" s="27">
        <f t="shared" si="16"/>
        <v>0</v>
      </c>
      <c r="I76" s="22"/>
    </row>
    <row r="77" spans="1:10" ht="20.100000000000001" customHeight="1" outlineLevel="1" x14ac:dyDescent="0.3">
      <c r="A77" s="28" t="s">
        <v>67</v>
      </c>
      <c r="B77" s="1" t="s">
        <v>234</v>
      </c>
      <c r="C77" s="7" t="s">
        <v>190</v>
      </c>
      <c r="D77" s="30">
        <v>10.210000000000001</v>
      </c>
      <c r="E77" s="10">
        <f t="shared" si="15"/>
        <v>0</v>
      </c>
      <c r="F77" s="11"/>
      <c r="G77" s="11"/>
      <c r="H77" s="27">
        <f t="shared" si="16"/>
        <v>0</v>
      </c>
      <c r="I77" s="22"/>
    </row>
    <row r="78" spans="1:10" ht="20.100000000000001" customHeight="1" outlineLevel="1" x14ac:dyDescent="0.3">
      <c r="A78" s="28" t="s">
        <v>68</v>
      </c>
      <c r="B78" s="1" t="s">
        <v>235</v>
      </c>
      <c r="C78" s="7" t="s">
        <v>46</v>
      </c>
      <c r="D78" s="30">
        <v>85</v>
      </c>
      <c r="E78" s="10">
        <f t="shared" si="15"/>
        <v>0</v>
      </c>
      <c r="F78" s="11"/>
      <c r="G78" s="11"/>
      <c r="H78" s="27">
        <f t="shared" si="16"/>
        <v>0</v>
      </c>
      <c r="I78" s="22"/>
    </row>
    <row r="79" spans="1:10" ht="20.100000000000001" customHeight="1" outlineLevel="1" x14ac:dyDescent="0.3">
      <c r="A79" s="28" t="s">
        <v>69</v>
      </c>
      <c r="B79" s="1" t="s">
        <v>236</v>
      </c>
      <c r="C79" s="7" t="s">
        <v>46</v>
      </c>
      <c r="D79" s="30">
        <v>85</v>
      </c>
      <c r="E79" s="10">
        <f t="shared" si="15"/>
        <v>0</v>
      </c>
      <c r="F79" s="11"/>
      <c r="G79" s="11"/>
      <c r="H79" s="27">
        <f t="shared" si="16"/>
        <v>0</v>
      </c>
      <c r="I79" s="22"/>
    </row>
    <row r="80" spans="1:10" ht="20.100000000000001" customHeight="1" outlineLevel="1" x14ac:dyDescent="0.3">
      <c r="A80" s="28" t="s">
        <v>70</v>
      </c>
      <c r="B80" s="1" t="s">
        <v>237</v>
      </c>
      <c r="C80" s="7" t="s">
        <v>46</v>
      </c>
      <c r="D80" s="30">
        <v>170</v>
      </c>
      <c r="E80" s="10">
        <f t="shared" si="15"/>
        <v>0</v>
      </c>
      <c r="F80" s="11"/>
      <c r="G80" s="11"/>
      <c r="H80" s="27">
        <f t="shared" si="16"/>
        <v>0</v>
      </c>
      <c r="I80" s="22"/>
    </row>
    <row r="81" spans="1:10" x14ac:dyDescent="0.3">
      <c r="A81" s="39"/>
      <c r="B81" s="8" t="s">
        <v>238</v>
      </c>
      <c r="C81" s="39"/>
      <c r="D81" s="25"/>
      <c r="E81" s="10"/>
      <c r="F81" s="10"/>
      <c r="G81" s="9"/>
      <c r="H81" s="17">
        <f>SUM(H73:H80)</f>
        <v>0</v>
      </c>
      <c r="I81" s="23"/>
    </row>
    <row r="82" spans="1:10" s="37" customFormat="1" x14ac:dyDescent="0.3">
      <c r="A82" s="19">
        <v>9</v>
      </c>
      <c r="B82" s="20" t="s">
        <v>239</v>
      </c>
      <c r="C82" s="19"/>
      <c r="D82" s="21"/>
      <c r="E82" s="15"/>
      <c r="F82" s="15"/>
      <c r="G82" s="15"/>
      <c r="H82" s="15"/>
      <c r="I82" s="21"/>
      <c r="J82" s="2"/>
    </row>
    <row r="83" spans="1:10" ht="20.100000000000001" customHeight="1" outlineLevel="1" x14ac:dyDescent="0.3">
      <c r="A83" s="28" t="s">
        <v>71</v>
      </c>
      <c r="B83" s="1" t="s">
        <v>240</v>
      </c>
      <c r="C83" s="7" t="s">
        <v>199</v>
      </c>
      <c r="D83" s="30">
        <v>745</v>
      </c>
      <c r="E83" s="10">
        <f t="shared" ref="E83:E85" si="17">F83+G83</f>
        <v>0</v>
      </c>
      <c r="F83" s="11"/>
      <c r="G83" s="11"/>
      <c r="H83" s="27">
        <f t="shared" ref="H83:H85" si="18">E83*D83</f>
        <v>0</v>
      </c>
      <c r="I83" s="22"/>
    </row>
    <row r="84" spans="1:10" ht="20.100000000000001" customHeight="1" outlineLevel="1" x14ac:dyDescent="0.3">
      <c r="A84" s="28" t="s">
        <v>72</v>
      </c>
      <c r="B84" s="1" t="s">
        <v>241</v>
      </c>
      <c r="C84" s="7" t="s">
        <v>199</v>
      </c>
      <c r="D84" s="30">
        <v>1367</v>
      </c>
      <c r="E84" s="10">
        <f t="shared" si="17"/>
        <v>0</v>
      </c>
      <c r="F84" s="11"/>
      <c r="G84" s="11"/>
      <c r="H84" s="27">
        <f t="shared" si="18"/>
        <v>0</v>
      </c>
      <c r="I84" s="22"/>
    </row>
    <row r="85" spans="1:10" ht="20.100000000000001" customHeight="1" outlineLevel="1" x14ac:dyDescent="0.3">
      <c r="A85" s="28" t="s">
        <v>73</v>
      </c>
      <c r="B85" s="1" t="s">
        <v>242</v>
      </c>
      <c r="C85" s="7" t="s">
        <v>199</v>
      </c>
      <c r="D85" s="30">
        <v>5934</v>
      </c>
      <c r="E85" s="10">
        <f t="shared" si="17"/>
        <v>0</v>
      </c>
      <c r="F85" s="11"/>
      <c r="G85" s="11"/>
      <c r="H85" s="27">
        <f t="shared" si="18"/>
        <v>0</v>
      </c>
      <c r="I85" s="22"/>
    </row>
    <row r="86" spans="1:10" x14ac:dyDescent="0.3">
      <c r="A86" s="40"/>
      <c r="B86" s="8" t="s">
        <v>243</v>
      </c>
      <c r="C86" s="40"/>
      <c r="D86" s="25"/>
      <c r="E86" s="10"/>
      <c r="F86" s="10"/>
      <c r="G86" s="9"/>
      <c r="H86" s="17">
        <f>SUM(H83:H85)</f>
        <v>0</v>
      </c>
      <c r="I86" s="23"/>
    </row>
    <row r="87" spans="1:10" s="37" customFormat="1" x14ac:dyDescent="0.3">
      <c r="A87" s="19">
        <v>10</v>
      </c>
      <c r="B87" s="20" t="s">
        <v>244</v>
      </c>
      <c r="C87" s="19"/>
      <c r="D87" s="21"/>
      <c r="E87" s="15"/>
      <c r="F87" s="15"/>
      <c r="G87" s="15"/>
      <c r="H87" s="15"/>
      <c r="I87" s="21"/>
      <c r="J87" s="2"/>
    </row>
    <row r="88" spans="1:10" ht="20.100000000000001" customHeight="1" outlineLevel="1" x14ac:dyDescent="0.3">
      <c r="A88" s="28" t="s">
        <v>74</v>
      </c>
      <c r="B88" s="1" t="s">
        <v>245</v>
      </c>
      <c r="C88" s="7" t="s">
        <v>199</v>
      </c>
      <c r="D88" s="30">
        <v>161</v>
      </c>
      <c r="E88" s="10">
        <f t="shared" ref="E88:E91" si="19">F88+G88</f>
        <v>0</v>
      </c>
      <c r="F88" s="11"/>
      <c r="G88" s="11"/>
      <c r="H88" s="27">
        <f t="shared" ref="H88:H91" si="20">E88*D88</f>
        <v>0</v>
      </c>
      <c r="I88" s="22"/>
    </row>
    <row r="89" spans="1:10" ht="20.100000000000001" customHeight="1" outlineLevel="1" x14ac:dyDescent="0.3">
      <c r="A89" s="28" t="s">
        <v>75</v>
      </c>
      <c r="B89" s="1" t="s">
        <v>246</v>
      </c>
      <c r="C89" s="7" t="s">
        <v>199</v>
      </c>
      <c r="D89" s="30">
        <v>305</v>
      </c>
      <c r="E89" s="10">
        <f t="shared" si="19"/>
        <v>0</v>
      </c>
      <c r="F89" s="11"/>
      <c r="G89" s="11"/>
      <c r="H89" s="27">
        <f t="shared" si="20"/>
        <v>0</v>
      </c>
      <c r="I89" s="22"/>
    </row>
    <row r="90" spans="1:10" ht="20.100000000000001" customHeight="1" outlineLevel="1" x14ac:dyDescent="0.3">
      <c r="A90" s="28" t="s">
        <v>76</v>
      </c>
      <c r="B90" s="1" t="s">
        <v>246</v>
      </c>
      <c r="C90" s="7" t="s">
        <v>199</v>
      </c>
      <c r="D90" s="30">
        <v>102</v>
      </c>
      <c r="E90" s="10">
        <f t="shared" si="19"/>
        <v>0</v>
      </c>
      <c r="F90" s="11"/>
      <c r="G90" s="11"/>
      <c r="H90" s="27">
        <f t="shared" si="20"/>
        <v>0</v>
      </c>
      <c r="I90" s="22"/>
    </row>
    <row r="91" spans="1:10" ht="20.100000000000001" customHeight="1" outlineLevel="1" x14ac:dyDescent="0.3">
      <c r="A91" s="28" t="s">
        <v>77</v>
      </c>
      <c r="B91" s="1" t="s">
        <v>247</v>
      </c>
      <c r="C91" s="7" t="s">
        <v>199</v>
      </c>
      <c r="D91" s="30">
        <v>486</v>
      </c>
      <c r="E91" s="10">
        <f t="shared" si="19"/>
        <v>0</v>
      </c>
      <c r="F91" s="11"/>
      <c r="G91" s="11"/>
      <c r="H91" s="27">
        <f t="shared" si="20"/>
        <v>0</v>
      </c>
      <c r="I91" s="22"/>
    </row>
    <row r="92" spans="1:10" x14ac:dyDescent="0.3">
      <c r="A92" s="40"/>
      <c r="B92" s="8" t="s">
        <v>248</v>
      </c>
      <c r="C92" s="40"/>
      <c r="D92" s="25"/>
      <c r="E92" s="10"/>
      <c r="F92" s="10"/>
      <c r="G92" s="9"/>
      <c r="H92" s="17">
        <f>SUM(H88:H91)</f>
        <v>0</v>
      </c>
      <c r="I92" s="23"/>
    </row>
    <row r="93" spans="1:10" s="37" customFormat="1" x14ac:dyDescent="0.3">
      <c r="A93" s="19">
        <v>11</v>
      </c>
      <c r="B93" s="20" t="s">
        <v>249</v>
      </c>
      <c r="C93" s="19"/>
      <c r="D93" s="21"/>
      <c r="E93" s="15"/>
      <c r="F93" s="15"/>
      <c r="G93" s="15"/>
      <c r="H93" s="15"/>
      <c r="I93" s="21"/>
      <c r="J93" s="2"/>
    </row>
    <row r="94" spans="1:10" ht="20.100000000000001" customHeight="1" outlineLevel="1" x14ac:dyDescent="0.3">
      <c r="A94" s="28" t="s">
        <v>78</v>
      </c>
      <c r="B94" s="1" t="s">
        <v>250</v>
      </c>
      <c r="C94" s="7" t="s">
        <v>199</v>
      </c>
      <c r="D94" s="30">
        <v>742.4</v>
      </c>
      <c r="E94" s="10">
        <f t="shared" ref="E94:E95" si="21">F94+G94</f>
        <v>0</v>
      </c>
      <c r="F94" s="11"/>
      <c r="G94" s="11"/>
      <c r="H94" s="27">
        <f t="shared" ref="H94:H95" si="22">E94*D94</f>
        <v>0</v>
      </c>
      <c r="I94" s="22"/>
    </row>
    <row r="95" spans="1:10" ht="20.100000000000001" customHeight="1" outlineLevel="1" x14ac:dyDescent="0.3">
      <c r="A95" s="28" t="s">
        <v>79</v>
      </c>
      <c r="B95" s="1" t="s">
        <v>251</v>
      </c>
      <c r="C95" s="7" t="s">
        <v>199</v>
      </c>
      <c r="D95" s="30">
        <v>357.3</v>
      </c>
      <c r="E95" s="10">
        <f t="shared" si="21"/>
        <v>0</v>
      </c>
      <c r="F95" s="11"/>
      <c r="G95" s="11"/>
      <c r="H95" s="27">
        <f t="shared" si="22"/>
        <v>0</v>
      </c>
      <c r="I95" s="22"/>
    </row>
    <row r="96" spans="1:10" x14ac:dyDescent="0.3">
      <c r="A96" s="40"/>
      <c r="B96" s="8" t="s">
        <v>252</v>
      </c>
      <c r="C96" s="40"/>
      <c r="D96" s="25"/>
      <c r="E96" s="10"/>
      <c r="F96" s="10"/>
      <c r="G96" s="9"/>
      <c r="H96" s="17">
        <f>SUM(H94:H95)</f>
        <v>0</v>
      </c>
      <c r="I96" s="23"/>
    </row>
    <row r="97" spans="1:10" s="37" customFormat="1" x14ac:dyDescent="0.3">
      <c r="A97" s="19">
        <v>12</v>
      </c>
      <c r="B97" s="20" t="s">
        <v>253</v>
      </c>
      <c r="C97" s="19"/>
      <c r="D97" s="21"/>
      <c r="E97" s="15"/>
      <c r="F97" s="15"/>
      <c r="G97" s="15"/>
      <c r="H97" s="15"/>
      <c r="I97" s="21"/>
      <c r="J97" s="2"/>
    </row>
    <row r="98" spans="1:10" ht="20.100000000000001" customHeight="1" outlineLevel="1" x14ac:dyDescent="0.3">
      <c r="A98" s="28" t="s">
        <v>80</v>
      </c>
      <c r="B98" s="1" t="s">
        <v>254</v>
      </c>
      <c r="C98" s="7" t="s">
        <v>199</v>
      </c>
      <c r="D98" s="30">
        <v>60.8</v>
      </c>
      <c r="E98" s="10">
        <f t="shared" ref="E98:E111" si="23">F98+G98</f>
        <v>0</v>
      </c>
      <c r="F98" s="11"/>
      <c r="G98" s="11"/>
      <c r="H98" s="27">
        <f t="shared" ref="H98:H111" si="24">E98*D98</f>
        <v>0</v>
      </c>
      <c r="I98" s="22"/>
    </row>
    <row r="99" spans="1:10" ht="20.100000000000001" customHeight="1" outlineLevel="1" x14ac:dyDescent="0.3">
      <c r="A99" s="28" t="s">
        <v>81</v>
      </c>
      <c r="B99" s="1" t="s">
        <v>255</v>
      </c>
      <c r="C99" s="7" t="s">
        <v>199</v>
      </c>
      <c r="D99" s="30">
        <v>420.6</v>
      </c>
      <c r="E99" s="10">
        <f t="shared" si="23"/>
        <v>0</v>
      </c>
      <c r="F99" s="11"/>
      <c r="G99" s="11"/>
      <c r="H99" s="27">
        <f t="shared" si="24"/>
        <v>0</v>
      </c>
      <c r="I99" s="22"/>
    </row>
    <row r="100" spans="1:10" ht="20.100000000000001" customHeight="1" outlineLevel="1" x14ac:dyDescent="0.3">
      <c r="A100" s="28" t="s">
        <v>82</v>
      </c>
      <c r="B100" s="1" t="s">
        <v>256</v>
      </c>
      <c r="C100" s="7" t="s">
        <v>199</v>
      </c>
      <c r="D100" s="30">
        <v>25.6</v>
      </c>
      <c r="E100" s="10">
        <f t="shared" si="23"/>
        <v>0</v>
      </c>
      <c r="F100" s="11"/>
      <c r="G100" s="11"/>
      <c r="H100" s="27">
        <f t="shared" si="24"/>
        <v>0</v>
      </c>
      <c r="I100" s="22"/>
    </row>
    <row r="101" spans="1:10" ht="20.100000000000001" customHeight="1" outlineLevel="1" x14ac:dyDescent="0.3">
      <c r="A101" s="28" t="s">
        <v>83</v>
      </c>
      <c r="B101" s="1" t="s">
        <v>257</v>
      </c>
      <c r="C101" s="7" t="s">
        <v>199</v>
      </c>
      <c r="D101" s="30">
        <v>181.1</v>
      </c>
      <c r="E101" s="10">
        <f t="shared" si="23"/>
        <v>0</v>
      </c>
      <c r="F101" s="11"/>
      <c r="G101" s="11"/>
      <c r="H101" s="27">
        <f t="shared" si="24"/>
        <v>0</v>
      </c>
      <c r="I101" s="22"/>
    </row>
    <row r="102" spans="1:10" ht="20.100000000000001" customHeight="1" outlineLevel="1" x14ac:dyDescent="0.3">
      <c r="A102" s="28" t="s">
        <v>84</v>
      </c>
      <c r="B102" s="1" t="s">
        <v>258</v>
      </c>
      <c r="C102" s="7" t="s">
        <v>199</v>
      </c>
      <c r="D102" s="30">
        <v>1584.7</v>
      </c>
      <c r="E102" s="10">
        <f t="shared" si="23"/>
        <v>0</v>
      </c>
      <c r="F102" s="11"/>
      <c r="G102" s="11"/>
      <c r="H102" s="27">
        <f t="shared" si="24"/>
        <v>0</v>
      </c>
      <c r="I102" s="22"/>
    </row>
    <row r="103" spans="1:10" ht="20.100000000000001" customHeight="1" outlineLevel="1" x14ac:dyDescent="0.3">
      <c r="A103" s="28" t="s">
        <v>85</v>
      </c>
      <c r="B103" s="1" t="s">
        <v>259</v>
      </c>
      <c r="C103" s="7" t="s">
        <v>199</v>
      </c>
      <c r="D103" s="30">
        <v>102.4</v>
      </c>
      <c r="E103" s="10">
        <f t="shared" si="23"/>
        <v>0</v>
      </c>
      <c r="F103" s="11"/>
      <c r="G103" s="11"/>
      <c r="H103" s="27">
        <f t="shared" si="24"/>
        <v>0</v>
      </c>
      <c r="I103" s="22"/>
    </row>
    <row r="104" spans="1:10" ht="20.100000000000001" customHeight="1" outlineLevel="1" x14ac:dyDescent="0.3">
      <c r="A104" s="28" t="s">
        <v>86</v>
      </c>
      <c r="B104" s="1" t="s">
        <v>260</v>
      </c>
      <c r="C104" s="7" t="s">
        <v>199</v>
      </c>
      <c r="D104" s="30">
        <v>1490.4</v>
      </c>
      <c r="E104" s="10">
        <f t="shared" si="23"/>
        <v>0</v>
      </c>
      <c r="F104" s="11"/>
      <c r="G104" s="11"/>
      <c r="H104" s="27">
        <f t="shared" si="24"/>
        <v>0</v>
      </c>
      <c r="I104" s="22"/>
    </row>
    <row r="105" spans="1:10" ht="20.100000000000001" customHeight="1" outlineLevel="1" x14ac:dyDescent="0.3">
      <c r="A105" s="28" t="s">
        <v>87</v>
      </c>
      <c r="B105" s="1" t="s">
        <v>261</v>
      </c>
      <c r="C105" s="7" t="s">
        <v>199</v>
      </c>
      <c r="D105" s="30">
        <v>676.8</v>
      </c>
      <c r="E105" s="10">
        <f t="shared" si="23"/>
        <v>0</v>
      </c>
      <c r="F105" s="11"/>
      <c r="G105" s="11"/>
      <c r="H105" s="27">
        <f t="shared" si="24"/>
        <v>0</v>
      </c>
      <c r="I105" s="22"/>
    </row>
    <row r="106" spans="1:10" outlineLevel="1" x14ac:dyDescent="0.3">
      <c r="A106" s="28" t="s">
        <v>88</v>
      </c>
      <c r="B106" s="1" t="s">
        <v>262</v>
      </c>
      <c r="C106" s="7" t="s">
        <v>199</v>
      </c>
      <c r="D106" s="30">
        <v>108.2</v>
      </c>
      <c r="E106" s="10">
        <f t="shared" si="23"/>
        <v>0</v>
      </c>
      <c r="F106" s="11"/>
      <c r="G106" s="11"/>
      <c r="H106" s="27">
        <f t="shared" si="24"/>
        <v>0</v>
      </c>
      <c r="I106" s="22"/>
    </row>
    <row r="107" spans="1:10" ht="20.100000000000001" customHeight="1" outlineLevel="1" x14ac:dyDescent="0.3">
      <c r="A107" s="28" t="s">
        <v>89</v>
      </c>
      <c r="B107" s="1" t="s">
        <v>263</v>
      </c>
      <c r="C107" s="7" t="s">
        <v>199</v>
      </c>
      <c r="D107" s="30">
        <v>17.5</v>
      </c>
      <c r="E107" s="10">
        <f t="shared" si="23"/>
        <v>0</v>
      </c>
      <c r="F107" s="11"/>
      <c r="G107" s="11"/>
      <c r="H107" s="27">
        <f t="shared" si="24"/>
        <v>0</v>
      </c>
      <c r="I107" s="22"/>
    </row>
    <row r="108" spans="1:10" ht="20.100000000000001" customHeight="1" outlineLevel="1" x14ac:dyDescent="0.3">
      <c r="A108" s="28" t="s">
        <v>90</v>
      </c>
      <c r="B108" s="1" t="s">
        <v>264</v>
      </c>
      <c r="C108" s="7" t="s">
        <v>199</v>
      </c>
      <c r="D108" s="30">
        <v>129.5</v>
      </c>
      <c r="E108" s="10">
        <f t="shared" si="23"/>
        <v>0</v>
      </c>
      <c r="F108" s="11"/>
      <c r="G108" s="11"/>
      <c r="H108" s="27">
        <f t="shared" si="24"/>
        <v>0</v>
      </c>
      <c r="I108" s="22"/>
    </row>
    <row r="109" spans="1:10" ht="20.100000000000001" customHeight="1" outlineLevel="1" x14ac:dyDescent="0.3">
      <c r="A109" s="28" t="s">
        <v>91</v>
      </c>
      <c r="B109" s="1" t="s">
        <v>265</v>
      </c>
      <c r="C109" s="7" t="s">
        <v>199</v>
      </c>
      <c r="D109" s="30">
        <v>29.6</v>
      </c>
      <c r="E109" s="10">
        <f t="shared" si="23"/>
        <v>0</v>
      </c>
      <c r="F109" s="11"/>
      <c r="G109" s="11"/>
      <c r="H109" s="27">
        <f t="shared" si="24"/>
        <v>0</v>
      </c>
      <c r="I109" s="22"/>
    </row>
    <row r="110" spans="1:10" ht="20.100000000000001" customHeight="1" outlineLevel="1" x14ac:dyDescent="0.3">
      <c r="A110" s="28" t="s">
        <v>92</v>
      </c>
      <c r="B110" s="1" t="s">
        <v>266</v>
      </c>
      <c r="C110" s="7" t="s">
        <v>199</v>
      </c>
      <c r="D110" s="30">
        <v>495</v>
      </c>
      <c r="E110" s="10">
        <f t="shared" si="23"/>
        <v>0</v>
      </c>
      <c r="F110" s="11"/>
      <c r="G110" s="11"/>
      <c r="H110" s="27">
        <f t="shared" si="24"/>
        <v>0</v>
      </c>
      <c r="I110" s="22"/>
    </row>
    <row r="111" spans="1:10" ht="20.100000000000001" customHeight="1" outlineLevel="1" x14ac:dyDescent="0.3">
      <c r="A111" s="28" t="s">
        <v>93</v>
      </c>
      <c r="B111" s="1" t="s">
        <v>267</v>
      </c>
      <c r="C111" s="7" t="s">
        <v>199</v>
      </c>
      <c r="D111" s="30">
        <v>40.6</v>
      </c>
      <c r="E111" s="10">
        <f t="shared" si="23"/>
        <v>0</v>
      </c>
      <c r="F111" s="11"/>
      <c r="G111" s="11"/>
      <c r="H111" s="27">
        <f t="shared" si="24"/>
        <v>0</v>
      </c>
      <c r="I111" s="22"/>
    </row>
    <row r="112" spans="1:10" x14ac:dyDescent="0.3">
      <c r="A112" s="40"/>
      <c r="B112" s="8" t="s">
        <v>268</v>
      </c>
      <c r="C112" s="40"/>
      <c r="D112" s="25"/>
      <c r="E112" s="10"/>
      <c r="F112" s="10"/>
      <c r="G112" s="9"/>
      <c r="H112" s="17">
        <f>SUM(H98:H111)</f>
        <v>0</v>
      </c>
      <c r="I112" s="23"/>
    </row>
    <row r="113" spans="1:10" s="37" customFormat="1" x14ac:dyDescent="0.3">
      <c r="A113" s="19">
        <v>13</v>
      </c>
      <c r="B113" s="20" t="s">
        <v>269</v>
      </c>
      <c r="C113" s="19"/>
      <c r="D113" s="21"/>
      <c r="E113" s="15"/>
      <c r="F113" s="15"/>
      <c r="G113" s="15"/>
      <c r="H113" s="15"/>
      <c r="I113" s="21"/>
      <c r="J113" s="2"/>
    </row>
    <row r="114" spans="1:10" ht="20.100000000000001" customHeight="1" outlineLevel="1" x14ac:dyDescent="0.3">
      <c r="A114" s="28" t="s">
        <v>94</v>
      </c>
      <c r="B114" s="1" t="s">
        <v>270</v>
      </c>
      <c r="C114" s="7" t="s">
        <v>199</v>
      </c>
      <c r="D114" s="30">
        <v>726</v>
      </c>
      <c r="E114" s="10">
        <f t="shared" ref="E114" si="25">F114+G114</f>
        <v>0</v>
      </c>
      <c r="F114" s="11"/>
      <c r="G114" s="11"/>
      <c r="H114" s="27">
        <f>E114*D114</f>
        <v>0</v>
      </c>
      <c r="I114" s="22"/>
    </row>
    <row r="115" spans="1:10" x14ac:dyDescent="0.3">
      <c r="A115" s="40"/>
      <c r="B115" s="8" t="s">
        <v>271</v>
      </c>
      <c r="C115" s="40"/>
      <c r="D115" s="25"/>
      <c r="E115" s="10"/>
      <c r="F115" s="10"/>
      <c r="G115" s="9"/>
      <c r="H115" s="17">
        <f>SUM(H114)</f>
        <v>0</v>
      </c>
      <c r="I115" s="23"/>
    </row>
    <row r="116" spans="1:10" s="37" customFormat="1" x14ac:dyDescent="0.3">
      <c r="A116" s="19">
        <v>14</v>
      </c>
      <c r="B116" s="20" t="s">
        <v>272</v>
      </c>
      <c r="C116" s="19"/>
      <c r="D116" s="21"/>
      <c r="E116" s="15"/>
      <c r="F116" s="15"/>
      <c r="G116" s="15"/>
      <c r="H116" s="15"/>
      <c r="I116" s="21"/>
      <c r="J116" s="2"/>
    </row>
    <row r="117" spans="1:10" ht="20.100000000000001" customHeight="1" outlineLevel="1" x14ac:dyDescent="0.3">
      <c r="A117" s="28" t="s">
        <v>95</v>
      </c>
      <c r="B117" s="1" t="s">
        <v>274</v>
      </c>
      <c r="C117" s="7" t="s">
        <v>199</v>
      </c>
      <c r="D117" s="30">
        <v>332.5</v>
      </c>
      <c r="E117" s="10">
        <f t="shared" ref="E117:E119" si="26">F117+G117</f>
        <v>0</v>
      </c>
      <c r="F117" s="11"/>
      <c r="G117" s="11"/>
      <c r="H117" s="27">
        <f t="shared" ref="H117:H119" si="27">E117*D117</f>
        <v>0</v>
      </c>
      <c r="I117" s="22"/>
    </row>
    <row r="118" spans="1:10" ht="20.100000000000001" customHeight="1" outlineLevel="1" x14ac:dyDescent="0.3">
      <c r="A118" s="28" t="s">
        <v>96</v>
      </c>
      <c r="B118" s="1" t="s">
        <v>275</v>
      </c>
      <c r="C118" s="7" t="s">
        <v>199</v>
      </c>
      <c r="D118" s="30">
        <v>322</v>
      </c>
      <c r="E118" s="10">
        <f t="shared" si="26"/>
        <v>0</v>
      </c>
      <c r="F118" s="11"/>
      <c r="G118" s="11"/>
      <c r="H118" s="27">
        <f t="shared" si="27"/>
        <v>0</v>
      </c>
      <c r="I118" s="22"/>
    </row>
    <row r="119" spans="1:10" ht="20.100000000000001" customHeight="1" outlineLevel="1" x14ac:dyDescent="0.3">
      <c r="A119" s="28" t="s">
        <v>97</v>
      </c>
      <c r="B119" s="1" t="s">
        <v>276</v>
      </c>
      <c r="C119" s="7" t="s">
        <v>199</v>
      </c>
      <c r="D119" s="30">
        <v>127</v>
      </c>
      <c r="E119" s="10">
        <f t="shared" si="26"/>
        <v>0</v>
      </c>
      <c r="F119" s="11"/>
      <c r="G119" s="11"/>
      <c r="H119" s="27">
        <f t="shared" si="27"/>
        <v>0</v>
      </c>
      <c r="I119" s="22"/>
    </row>
    <row r="120" spans="1:10" x14ac:dyDescent="0.3">
      <c r="A120" s="40"/>
      <c r="B120" s="8" t="s">
        <v>273</v>
      </c>
      <c r="C120" s="40"/>
      <c r="D120" s="25"/>
      <c r="E120" s="10"/>
      <c r="F120" s="10"/>
      <c r="G120" s="9"/>
      <c r="H120" s="17">
        <f>SUM(H117:H119)</f>
        <v>0</v>
      </c>
      <c r="I120" s="23"/>
    </row>
    <row r="121" spans="1:10" s="37" customFormat="1" x14ac:dyDescent="0.3">
      <c r="A121" s="19">
        <v>15</v>
      </c>
      <c r="B121" s="20" t="s">
        <v>277</v>
      </c>
      <c r="C121" s="19"/>
      <c r="D121" s="21"/>
      <c r="E121" s="15"/>
      <c r="F121" s="15"/>
      <c r="G121" s="15"/>
      <c r="H121" s="15"/>
      <c r="I121" s="21"/>
      <c r="J121" s="2"/>
    </row>
    <row r="122" spans="1:10" ht="20.100000000000001" customHeight="1" outlineLevel="1" x14ac:dyDescent="0.3">
      <c r="A122" s="28" t="s">
        <v>98</v>
      </c>
      <c r="B122" s="1" t="s">
        <v>279</v>
      </c>
      <c r="C122" s="7" t="s">
        <v>199</v>
      </c>
      <c r="D122" s="30">
        <v>332</v>
      </c>
      <c r="E122" s="10">
        <f t="shared" ref="E122:E127" si="28">F122+G122</f>
        <v>0</v>
      </c>
      <c r="F122" s="11"/>
      <c r="G122" s="11"/>
      <c r="H122" s="27">
        <f t="shared" ref="H122:H127" si="29">E122*D122</f>
        <v>0</v>
      </c>
      <c r="I122" s="22"/>
    </row>
    <row r="123" spans="1:10" ht="20.100000000000001" customHeight="1" outlineLevel="1" x14ac:dyDescent="0.3">
      <c r="A123" s="28" t="s">
        <v>99</v>
      </c>
      <c r="B123" s="1" t="s">
        <v>280</v>
      </c>
      <c r="C123" s="7" t="s">
        <v>199</v>
      </c>
      <c r="D123" s="30">
        <v>607</v>
      </c>
      <c r="E123" s="10">
        <f t="shared" si="28"/>
        <v>0</v>
      </c>
      <c r="F123" s="11"/>
      <c r="G123" s="11"/>
      <c r="H123" s="27">
        <f t="shared" si="29"/>
        <v>0</v>
      </c>
      <c r="I123" s="22"/>
    </row>
    <row r="124" spans="1:10" ht="20.100000000000001" customHeight="1" outlineLevel="1" x14ac:dyDescent="0.3">
      <c r="A124" s="28" t="s">
        <v>100</v>
      </c>
      <c r="B124" s="1" t="s">
        <v>281</v>
      </c>
      <c r="C124" s="7" t="s">
        <v>199</v>
      </c>
      <c r="D124" s="30">
        <v>1987</v>
      </c>
      <c r="E124" s="10">
        <f t="shared" si="28"/>
        <v>0</v>
      </c>
      <c r="F124" s="11"/>
      <c r="G124" s="11"/>
      <c r="H124" s="27">
        <f t="shared" si="29"/>
        <v>0</v>
      </c>
      <c r="I124" s="22"/>
    </row>
    <row r="125" spans="1:10" ht="20.100000000000001" customHeight="1" outlineLevel="1" x14ac:dyDescent="0.3">
      <c r="A125" s="28" t="s">
        <v>101</v>
      </c>
      <c r="B125" s="1" t="s">
        <v>282</v>
      </c>
      <c r="C125" s="7" t="s">
        <v>199</v>
      </c>
      <c r="D125" s="30">
        <v>132</v>
      </c>
      <c r="E125" s="10">
        <f t="shared" si="28"/>
        <v>0</v>
      </c>
      <c r="F125" s="11"/>
      <c r="G125" s="11"/>
      <c r="H125" s="27">
        <f t="shared" si="29"/>
        <v>0</v>
      </c>
      <c r="I125" s="22"/>
    </row>
    <row r="126" spans="1:10" ht="20.100000000000001" customHeight="1" outlineLevel="1" x14ac:dyDescent="0.3">
      <c r="A126" s="28" t="s">
        <v>102</v>
      </c>
      <c r="B126" s="1" t="s">
        <v>283</v>
      </c>
      <c r="C126" s="7" t="s">
        <v>199</v>
      </c>
      <c r="D126" s="30">
        <v>1281</v>
      </c>
      <c r="E126" s="10">
        <f t="shared" si="28"/>
        <v>0</v>
      </c>
      <c r="F126" s="11"/>
      <c r="G126" s="11"/>
      <c r="H126" s="27">
        <f t="shared" si="29"/>
        <v>0</v>
      </c>
      <c r="I126" s="22"/>
    </row>
    <row r="127" spans="1:10" ht="20.100000000000001" customHeight="1" outlineLevel="1" x14ac:dyDescent="0.3">
      <c r="A127" s="28" t="s">
        <v>103</v>
      </c>
      <c r="B127" s="1" t="s">
        <v>281</v>
      </c>
      <c r="C127" s="7" t="s">
        <v>199</v>
      </c>
      <c r="D127" s="30">
        <v>1325</v>
      </c>
      <c r="E127" s="10">
        <f t="shared" si="28"/>
        <v>0</v>
      </c>
      <c r="F127" s="11"/>
      <c r="G127" s="11"/>
      <c r="H127" s="27">
        <f t="shared" si="29"/>
        <v>0</v>
      </c>
      <c r="I127" s="22"/>
    </row>
    <row r="128" spans="1:10" x14ac:dyDescent="0.3">
      <c r="A128" s="40"/>
      <c r="B128" s="8" t="s">
        <v>278</v>
      </c>
      <c r="C128" s="40"/>
      <c r="D128" s="25"/>
      <c r="E128" s="10"/>
      <c r="F128" s="10"/>
      <c r="G128" s="9"/>
      <c r="H128" s="17">
        <f>SUM(H122:H127)</f>
        <v>0</v>
      </c>
      <c r="I128" s="23"/>
    </row>
    <row r="129" spans="1:10" s="37" customFormat="1" x14ac:dyDescent="0.3">
      <c r="A129" s="19">
        <v>16</v>
      </c>
      <c r="B129" s="20" t="s">
        <v>284</v>
      </c>
      <c r="C129" s="19"/>
      <c r="D129" s="21"/>
      <c r="E129" s="15"/>
      <c r="F129" s="15"/>
      <c r="G129" s="15"/>
      <c r="H129" s="15"/>
      <c r="I129" s="21"/>
      <c r="J129" s="2"/>
    </row>
    <row r="130" spans="1:10" ht="20.100000000000001" customHeight="1" outlineLevel="1" x14ac:dyDescent="0.3">
      <c r="A130" s="28" t="s">
        <v>104</v>
      </c>
      <c r="B130" s="1" t="s">
        <v>286</v>
      </c>
      <c r="C130" s="7" t="s">
        <v>199</v>
      </c>
      <c r="D130" s="30">
        <v>55.3</v>
      </c>
      <c r="E130" s="10">
        <f t="shared" ref="E130:E133" si="30">F130+G130</f>
        <v>0</v>
      </c>
      <c r="F130" s="11"/>
      <c r="G130" s="11"/>
      <c r="H130" s="27">
        <f t="shared" ref="H130:H133" si="31">E130*D130</f>
        <v>0</v>
      </c>
      <c r="I130" s="22"/>
    </row>
    <row r="131" spans="1:10" ht="20.100000000000001" customHeight="1" outlineLevel="1" x14ac:dyDescent="0.3">
      <c r="A131" s="28" t="s">
        <v>105</v>
      </c>
      <c r="B131" s="1" t="s">
        <v>287</v>
      </c>
      <c r="C131" s="7" t="s">
        <v>199</v>
      </c>
      <c r="D131" s="30">
        <v>55.3</v>
      </c>
      <c r="E131" s="10">
        <f t="shared" si="30"/>
        <v>0</v>
      </c>
      <c r="F131" s="11"/>
      <c r="G131" s="11"/>
      <c r="H131" s="27">
        <f t="shared" si="31"/>
        <v>0</v>
      </c>
      <c r="I131" s="22"/>
    </row>
    <row r="132" spans="1:10" ht="20.100000000000001" customHeight="1" outlineLevel="1" x14ac:dyDescent="0.3">
      <c r="A132" s="28" t="s">
        <v>106</v>
      </c>
      <c r="B132" s="1" t="s">
        <v>288</v>
      </c>
      <c r="C132" s="7" t="s">
        <v>199</v>
      </c>
      <c r="D132" s="30">
        <v>28</v>
      </c>
      <c r="E132" s="10">
        <f t="shared" si="30"/>
        <v>0</v>
      </c>
      <c r="F132" s="11"/>
      <c r="G132" s="11"/>
      <c r="H132" s="27">
        <f t="shared" si="31"/>
        <v>0</v>
      </c>
      <c r="I132" s="22"/>
    </row>
    <row r="133" spans="1:10" ht="20.399999999999999" customHeight="1" outlineLevel="1" x14ac:dyDescent="0.3">
      <c r="A133" s="28" t="s">
        <v>107</v>
      </c>
      <c r="B133" s="1" t="s">
        <v>289</v>
      </c>
      <c r="C133" s="7" t="s">
        <v>199</v>
      </c>
      <c r="D133" s="30">
        <v>28</v>
      </c>
      <c r="E133" s="10">
        <f t="shared" si="30"/>
        <v>0</v>
      </c>
      <c r="F133" s="11"/>
      <c r="G133" s="11"/>
      <c r="H133" s="27">
        <f t="shared" si="31"/>
        <v>0</v>
      </c>
      <c r="I133" s="22"/>
    </row>
    <row r="134" spans="1:10" x14ac:dyDescent="0.3">
      <c r="A134" s="40"/>
      <c r="B134" s="8" t="s">
        <v>285</v>
      </c>
      <c r="C134" s="40"/>
      <c r="D134" s="25"/>
      <c r="E134" s="10"/>
      <c r="F134" s="10"/>
      <c r="G134" s="9"/>
      <c r="H134" s="17">
        <f>SUM(H130:H133)</f>
        <v>0</v>
      </c>
      <c r="I134" s="23"/>
    </row>
    <row r="135" spans="1:10" s="37" customFormat="1" x14ac:dyDescent="0.3">
      <c r="A135" s="19">
        <v>17</v>
      </c>
      <c r="B135" s="20" t="s">
        <v>290</v>
      </c>
      <c r="C135" s="19"/>
      <c r="D135" s="21"/>
      <c r="E135" s="15"/>
      <c r="F135" s="15"/>
      <c r="G135" s="15"/>
      <c r="H135" s="15"/>
      <c r="I135" s="21"/>
      <c r="J135" s="2"/>
    </row>
    <row r="136" spans="1:10" ht="20.100000000000001" customHeight="1" outlineLevel="1" x14ac:dyDescent="0.3">
      <c r="A136" s="28" t="s">
        <v>108</v>
      </c>
      <c r="B136" s="1" t="s">
        <v>292</v>
      </c>
      <c r="C136" s="7" t="s">
        <v>199</v>
      </c>
      <c r="D136" s="30">
        <v>96.7</v>
      </c>
      <c r="E136" s="10">
        <f t="shared" ref="E136:E139" si="32">F136+G136</f>
        <v>0</v>
      </c>
      <c r="F136" s="11"/>
      <c r="G136" s="11"/>
      <c r="H136" s="27">
        <f t="shared" ref="H136:H139" si="33">E136*D136</f>
        <v>0</v>
      </c>
      <c r="I136" s="22"/>
    </row>
    <row r="137" spans="1:10" ht="20.100000000000001" customHeight="1" outlineLevel="1" x14ac:dyDescent="0.3">
      <c r="A137" s="28" t="s">
        <v>109</v>
      </c>
      <c r="B137" s="1" t="s">
        <v>293</v>
      </c>
      <c r="C137" s="7" t="s">
        <v>199</v>
      </c>
      <c r="D137" s="30">
        <v>96.7</v>
      </c>
      <c r="E137" s="10">
        <f t="shared" si="32"/>
        <v>0</v>
      </c>
      <c r="F137" s="11"/>
      <c r="G137" s="11"/>
      <c r="H137" s="27">
        <f t="shared" si="33"/>
        <v>0</v>
      </c>
      <c r="I137" s="22"/>
    </row>
    <row r="138" spans="1:10" ht="20.100000000000001" customHeight="1" outlineLevel="1" x14ac:dyDescent="0.3">
      <c r="A138" s="28" t="s">
        <v>110</v>
      </c>
      <c r="B138" s="1" t="s">
        <v>288</v>
      </c>
      <c r="C138" s="7" t="s">
        <v>199</v>
      </c>
      <c r="D138" s="30">
        <v>28</v>
      </c>
      <c r="E138" s="10">
        <f t="shared" si="32"/>
        <v>0</v>
      </c>
      <c r="F138" s="11"/>
      <c r="G138" s="11"/>
      <c r="H138" s="27">
        <f t="shared" si="33"/>
        <v>0</v>
      </c>
      <c r="I138" s="22"/>
    </row>
    <row r="139" spans="1:10" ht="20.100000000000001" customHeight="1" outlineLevel="1" x14ac:dyDescent="0.3">
      <c r="A139" s="28" t="s">
        <v>111</v>
      </c>
      <c r="B139" s="1" t="s">
        <v>289</v>
      </c>
      <c r="C139" s="7" t="s">
        <v>199</v>
      </c>
      <c r="D139" s="30">
        <v>28</v>
      </c>
      <c r="E139" s="10">
        <f t="shared" si="32"/>
        <v>0</v>
      </c>
      <c r="F139" s="11"/>
      <c r="G139" s="11"/>
      <c r="H139" s="27">
        <f t="shared" si="33"/>
        <v>0</v>
      </c>
      <c r="I139" s="22"/>
    </row>
    <row r="140" spans="1:10" x14ac:dyDescent="0.3">
      <c r="A140" s="40"/>
      <c r="B140" s="8" t="s">
        <v>291</v>
      </c>
      <c r="C140" s="40"/>
      <c r="D140" s="25"/>
      <c r="E140" s="10"/>
      <c r="F140" s="10"/>
      <c r="G140" s="9"/>
      <c r="H140" s="17">
        <f>SUM(H136:H139)</f>
        <v>0</v>
      </c>
      <c r="I140" s="23"/>
    </row>
    <row r="141" spans="1:10" s="37" customFormat="1" x14ac:dyDescent="0.3">
      <c r="A141" s="19">
        <v>18</v>
      </c>
      <c r="B141" s="20" t="s">
        <v>294</v>
      </c>
      <c r="C141" s="19"/>
      <c r="D141" s="21"/>
      <c r="E141" s="15"/>
      <c r="F141" s="15"/>
      <c r="G141" s="15"/>
      <c r="H141" s="15"/>
      <c r="I141" s="21"/>
      <c r="J141" s="2"/>
    </row>
    <row r="142" spans="1:10" ht="20.100000000000001" customHeight="1" outlineLevel="1" x14ac:dyDescent="0.3">
      <c r="A142" s="28" t="s">
        <v>112</v>
      </c>
      <c r="B142" s="1" t="s">
        <v>296</v>
      </c>
      <c r="C142" s="7" t="s">
        <v>199</v>
      </c>
      <c r="D142" s="30">
        <v>72.2</v>
      </c>
      <c r="E142" s="10">
        <f t="shared" ref="E142:E145" si="34">F142+G142</f>
        <v>0</v>
      </c>
      <c r="F142" s="11"/>
      <c r="G142" s="11"/>
      <c r="H142" s="27">
        <f t="shared" ref="H142:H145" si="35">E142*D142</f>
        <v>0</v>
      </c>
      <c r="I142" s="22"/>
    </row>
    <row r="143" spans="1:10" ht="20.100000000000001" customHeight="1" outlineLevel="1" x14ac:dyDescent="0.3">
      <c r="A143" s="28" t="s">
        <v>113</v>
      </c>
      <c r="B143" s="1" t="s">
        <v>297</v>
      </c>
      <c r="C143" s="7" t="s">
        <v>199</v>
      </c>
      <c r="D143" s="30">
        <v>72.2</v>
      </c>
      <c r="E143" s="10">
        <f t="shared" si="34"/>
        <v>0</v>
      </c>
      <c r="F143" s="11"/>
      <c r="G143" s="11"/>
      <c r="H143" s="27">
        <f t="shared" si="35"/>
        <v>0</v>
      </c>
      <c r="I143" s="22"/>
    </row>
    <row r="144" spans="1:10" ht="20.100000000000001" customHeight="1" outlineLevel="1" x14ac:dyDescent="0.3">
      <c r="A144" s="28" t="s">
        <v>114</v>
      </c>
      <c r="B144" s="1" t="s">
        <v>288</v>
      </c>
      <c r="C144" s="7" t="s">
        <v>199</v>
      </c>
      <c r="D144" s="30">
        <v>28</v>
      </c>
      <c r="E144" s="10">
        <f t="shared" si="34"/>
        <v>0</v>
      </c>
      <c r="F144" s="11"/>
      <c r="G144" s="11"/>
      <c r="H144" s="27">
        <f t="shared" si="35"/>
        <v>0</v>
      </c>
      <c r="I144" s="22"/>
    </row>
    <row r="145" spans="1:10" ht="20.100000000000001" customHeight="1" outlineLevel="1" x14ac:dyDescent="0.3">
      <c r="A145" s="28" t="s">
        <v>115</v>
      </c>
      <c r="B145" s="1" t="s">
        <v>289</v>
      </c>
      <c r="C145" s="7" t="s">
        <v>199</v>
      </c>
      <c r="D145" s="30">
        <v>28</v>
      </c>
      <c r="E145" s="10">
        <f t="shared" si="34"/>
        <v>0</v>
      </c>
      <c r="F145" s="11"/>
      <c r="G145" s="11"/>
      <c r="H145" s="27">
        <f t="shared" si="35"/>
        <v>0</v>
      </c>
      <c r="I145" s="22"/>
    </row>
    <row r="146" spans="1:10" x14ac:dyDescent="0.3">
      <c r="A146" s="40"/>
      <c r="B146" s="8" t="s">
        <v>295</v>
      </c>
      <c r="C146" s="40"/>
      <c r="D146" s="25"/>
      <c r="E146" s="10"/>
      <c r="F146" s="10"/>
      <c r="G146" s="9"/>
      <c r="H146" s="17">
        <f>SUM(H142:H145)</f>
        <v>0</v>
      </c>
      <c r="I146" s="23"/>
    </row>
    <row r="147" spans="1:10" s="37" customFormat="1" x14ac:dyDescent="0.3">
      <c r="A147" s="19">
        <v>19</v>
      </c>
      <c r="B147" s="20" t="s">
        <v>298</v>
      </c>
      <c r="C147" s="19"/>
      <c r="D147" s="21"/>
      <c r="E147" s="15"/>
      <c r="F147" s="15"/>
      <c r="G147" s="15"/>
      <c r="H147" s="15"/>
      <c r="I147" s="21"/>
      <c r="J147" s="2"/>
    </row>
    <row r="148" spans="1:10" ht="20.100000000000001" customHeight="1" outlineLevel="1" x14ac:dyDescent="0.3">
      <c r="A148" s="28" t="s">
        <v>116</v>
      </c>
      <c r="B148" s="1" t="s">
        <v>300</v>
      </c>
      <c r="C148" s="7" t="s">
        <v>199</v>
      </c>
      <c r="D148" s="30">
        <v>75.099999999999994</v>
      </c>
      <c r="E148" s="10">
        <f t="shared" ref="E148:E151" si="36">F148+G148</f>
        <v>0</v>
      </c>
      <c r="F148" s="11"/>
      <c r="G148" s="11"/>
      <c r="H148" s="27">
        <f t="shared" ref="H148:H151" si="37">E148*D148</f>
        <v>0</v>
      </c>
      <c r="I148" s="22"/>
    </row>
    <row r="149" spans="1:10" ht="20.100000000000001" customHeight="1" outlineLevel="1" x14ac:dyDescent="0.3">
      <c r="A149" s="28" t="s">
        <v>117</v>
      </c>
      <c r="B149" s="1" t="s">
        <v>301</v>
      </c>
      <c r="C149" s="7" t="s">
        <v>199</v>
      </c>
      <c r="D149" s="30">
        <v>75.099999999999994</v>
      </c>
      <c r="E149" s="10">
        <f t="shared" si="36"/>
        <v>0</v>
      </c>
      <c r="F149" s="11"/>
      <c r="G149" s="11"/>
      <c r="H149" s="27">
        <f t="shared" si="37"/>
        <v>0</v>
      </c>
      <c r="I149" s="22"/>
    </row>
    <row r="150" spans="1:10" ht="20.100000000000001" customHeight="1" outlineLevel="1" x14ac:dyDescent="0.3">
      <c r="A150" s="28" t="s">
        <v>118</v>
      </c>
      <c r="B150" s="1" t="s">
        <v>288</v>
      </c>
      <c r="C150" s="7" t="s">
        <v>199</v>
      </c>
      <c r="D150" s="30">
        <v>28</v>
      </c>
      <c r="E150" s="10">
        <f t="shared" si="36"/>
        <v>0</v>
      </c>
      <c r="F150" s="11"/>
      <c r="G150" s="11"/>
      <c r="H150" s="27">
        <f t="shared" si="37"/>
        <v>0</v>
      </c>
      <c r="I150" s="22"/>
    </row>
    <row r="151" spans="1:10" ht="20.100000000000001" customHeight="1" outlineLevel="1" x14ac:dyDescent="0.3">
      <c r="A151" s="28" t="s">
        <v>119</v>
      </c>
      <c r="B151" s="1" t="s">
        <v>289</v>
      </c>
      <c r="C151" s="7" t="s">
        <v>199</v>
      </c>
      <c r="D151" s="30">
        <v>28</v>
      </c>
      <c r="E151" s="10">
        <f t="shared" si="36"/>
        <v>0</v>
      </c>
      <c r="F151" s="11"/>
      <c r="G151" s="11"/>
      <c r="H151" s="27">
        <f t="shared" si="37"/>
        <v>0</v>
      </c>
      <c r="I151" s="22"/>
    </row>
    <row r="152" spans="1:10" x14ac:dyDescent="0.3">
      <c r="A152" s="40"/>
      <c r="B152" s="8" t="s">
        <v>299</v>
      </c>
      <c r="C152" s="40"/>
      <c r="D152" s="25"/>
      <c r="E152" s="10"/>
      <c r="F152" s="10"/>
      <c r="G152" s="9"/>
      <c r="H152" s="17">
        <f>SUM(H148:H151)</f>
        <v>0</v>
      </c>
      <c r="I152" s="23"/>
    </row>
    <row r="153" spans="1:10" s="37" customFormat="1" x14ac:dyDescent="0.3">
      <c r="A153" s="19">
        <v>20</v>
      </c>
      <c r="B153" s="20" t="s">
        <v>302</v>
      </c>
      <c r="C153" s="19"/>
      <c r="D153" s="21"/>
      <c r="E153" s="15"/>
      <c r="F153" s="15"/>
      <c r="G153" s="15"/>
      <c r="H153" s="15"/>
      <c r="I153" s="21"/>
      <c r="J153" s="2"/>
    </row>
    <row r="154" spans="1:10" ht="20.100000000000001" customHeight="1" outlineLevel="1" x14ac:dyDescent="0.3">
      <c r="A154" s="28" t="s">
        <v>120</v>
      </c>
      <c r="B154" s="1" t="s">
        <v>300</v>
      </c>
      <c r="C154" s="7" t="s">
        <v>199</v>
      </c>
      <c r="D154" s="30">
        <v>78.3</v>
      </c>
      <c r="E154" s="10">
        <f t="shared" ref="E154:E157" si="38">F154+G154</f>
        <v>0</v>
      </c>
      <c r="F154" s="11"/>
      <c r="G154" s="11"/>
      <c r="H154" s="27">
        <f t="shared" ref="H154:H157" si="39">E154*D154</f>
        <v>0</v>
      </c>
      <c r="I154" s="22"/>
    </row>
    <row r="155" spans="1:10" ht="20.100000000000001" customHeight="1" outlineLevel="1" x14ac:dyDescent="0.3">
      <c r="A155" s="28" t="s">
        <v>121</v>
      </c>
      <c r="B155" s="1" t="s">
        <v>301</v>
      </c>
      <c r="C155" s="7" t="s">
        <v>199</v>
      </c>
      <c r="D155" s="30">
        <v>78.3</v>
      </c>
      <c r="E155" s="10">
        <f t="shared" si="38"/>
        <v>0</v>
      </c>
      <c r="F155" s="11"/>
      <c r="G155" s="11"/>
      <c r="H155" s="27">
        <f t="shared" si="39"/>
        <v>0</v>
      </c>
      <c r="I155" s="22"/>
    </row>
    <row r="156" spans="1:10" ht="20.100000000000001" customHeight="1" outlineLevel="1" x14ac:dyDescent="0.3">
      <c r="A156" s="28" t="s">
        <v>122</v>
      </c>
      <c r="B156" s="1" t="s">
        <v>288</v>
      </c>
      <c r="C156" s="7" t="s">
        <v>199</v>
      </c>
      <c r="D156" s="30">
        <v>28</v>
      </c>
      <c r="E156" s="10">
        <f t="shared" si="38"/>
        <v>0</v>
      </c>
      <c r="F156" s="11"/>
      <c r="G156" s="11"/>
      <c r="H156" s="27">
        <f t="shared" si="39"/>
        <v>0</v>
      </c>
      <c r="I156" s="22"/>
    </row>
    <row r="157" spans="1:10" ht="20.100000000000001" customHeight="1" outlineLevel="1" x14ac:dyDescent="0.3">
      <c r="A157" s="28" t="s">
        <v>123</v>
      </c>
      <c r="B157" s="1" t="s">
        <v>289</v>
      </c>
      <c r="C157" s="7" t="s">
        <v>199</v>
      </c>
      <c r="D157" s="30">
        <v>28</v>
      </c>
      <c r="E157" s="10">
        <f t="shared" si="38"/>
        <v>0</v>
      </c>
      <c r="F157" s="11"/>
      <c r="G157" s="11"/>
      <c r="H157" s="27">
        <f t="shared" si="39"/>
        <v>0</v>
      </c>
      <c r="I157" s="22"/>
    </row>
    <row r="158" spans="1:10" x14ac:dyDescent="0.3">
      <c r="A158" s="40"/>
      <c r="B158" s="8" t="s">
        <v>303</v>
      </c>
      <c r="C158" s="40"/>
      <c r="D158" s="25"/>
      <c r="E158" s="10"/>
      <c r="F158" s="10"/>
      <c r="G158" s="9"/>
      <c r="H158" s="17">
        <f>SUM(H154:H157)</f>
        <v>0</v>
      </c>
      <c r="I158" s="23"/>
    </row>
    <row r="159" spans="1:10" s="37" customFormat="1" x14ac:dyDescent="0.3">
      <c r="A159" s="19">
        <v>21</v>
      </c>
      <c r="B159" s="20" t="s">
        <v>304</v>
      </c>
      <c r="C159" s="19"/>
      <c r="D159" s="21"/>
      <c r="E159" s="15"/>
      <c r="F159" s="15"/>
      <c r="G159" s="15"/>
      <c r="H159" s="15"/>
      <c r="I159" s="21"/>
      <c r="J159" s="2"/>
    </row>
    <row r="160" spans="1:10" ht="20.100000000000001" customHeight="1" outlineLevel="1" x14ac:dyDescent="0.3">
      <c r="A160" s="28" t="s">
        <v>124</v>
      </c>
      <c r="B160" s="1" t="s">
        <v>306</v>
      </c>
      <c r="C160" s="7" t="s">
        <v>199</v>
      </c>
      <c r="D160" s="30">
        <v>176.76</v>
      </c>
      <c r="E160" s="10">
        <f t="shared" ref="E160:E163" si="40">F160+G160</f>
        <v>0</v>
      </c>
      <c r="F160" s="11"/>
      <c r="G160" s="11"/>
      <c r="H160" s="27">
        <f t="shared" ref="H160:H163" si="41">E160*D160</f>
        <v>0</v>
      </c>
      <c r="I160" s="22"/>
    </row>
    <row r="161" spans="1:10" ht="20.100000000000001" customHeight="1" outlineLevel="1" x14ac:dyDescent="0.3">
      <c r="A161" s="28" t="s">
        <v>125</v>
      </c>
      <c r="B161" s="1" t="s">
        <v>307</v>
      </c>
      <c r="C161" s="7" t="s">
        <v>199</v>
      </c>
      <c r="D161" s="30">
        <v>176.76</v>
      </c>
      <c r="E161" s="10">
        <f t="shared" si="40"/>
        <v>0</v>
      </c>
      <c r="F161" s="11"/>
      <c r="G161" s="11"/>
      <c r="H161" s="27">
        <f t="shared" si="41"/>
        <v>0</v>
      </c>
      <c r="I161" s="22"/>
    </row>
    <row r="162" spans="1:10" ht="20.100000000000001" customHeight="1" outlineLevel="1" x14ac:dyDescent="0.3">
      <c r="A162" s="28" t="s">
        <v>126</v>
      </c>
      <c r="B162" s="1" t="s">
        <v>288</v>
      </c>
      <c r="C162" s="7" t="s">
        <v>199</v>
      </c>
      <c r="D162" s="30">
        <v>33.6</v>
      </c>
      <c r="E162" s="10">
        <f t="shared" si="40"/>
        <v>0</v>
      </c>
      <c r="F162" s="11"/>
      <c r="G162" s="11"/>
      <c r="H162" s="27">
        <f t="shared" si="41"/>
        <v>0</v>
      </c>
      <c r="I162" s="22"/>
    </row>
    <row r="163" spans="1:10" ht="20.100000000000001" customHeight="1" outlineLevel="1" x14ac:dyDescent="0.3">
      <c r="A163" s="28" t="s">
        <v>127</v>
      </c>
      <c r="B163" s="1" t="s">
        <v>289</v>
      </c>
      <c r="C163" s="7" t="s">
        <v>199</v>
      </c>
      <c r="D163" s="30">
        <v>33.6</v>
      </c>
      <c r="E163" s="10">
        <f t="shared" si="40"/>
        <v>0</v>
      </c>
      <c r="F163" s="11"/>
      <c r="G163" s="11"/>
      <c r="H163" s="27">
        <f t="shared" si="41"/>
        <v>0</v>
      </c>
      <c r="I163" s="22"/>
    </row>
    <row r="164" spans="1:10" x14ac:dyDescent="0.3">
      <c r="A164" s="40"/>
      <c r="B164" s="8" t="s">
        <v>305</v>
      </c>
      <c r="C164" s="40"/>
      <c r="D164" s="25"/>
      <c r="E164" s="10"/>
      <c r="F164" s="10"/>
      <c r="G164" s="9"/>
      <c r="H164" s="17">
        <f>SUM(H160:H163)</f>
        <v>0</v>
      </c>
      <c r="I164" s="23"/>
    </row>
    <row r="165" spans="1:10" s="37" customFormat="1" x14ac:dyDescent="0.3">
      <c r="A165" s="19">
        <v>22</v>
      </c>
      <c r="B165" s="20" t="s">
        <v>308</v>
      </c>
      <c r="C165" s="19"/>
      <c r="D165" s="21"/>
      <c r="E165" s="15"/>
      <c r="F165" s="15"/>
      <c r="G165" s="15"/>
      <c r="H165" s="15"/>
      <c r="I165" s="21"/>
      <c r="J165" s="2"/>
    </row>
    <row r="166" spans="1:10" ht="20.100000000000001" customHeight="1" outlineLevel="1" x14ac:dyDescent="0.3">
      <c r="A166" s="28" t="s">
        <v>128</v>
      </c>
      <c r="B166" s="1" t="s">
        <v>310</v>
      </c>
      <c r="C166" s="7" t="s">
        <v>199</v>
      </c>
      <c r="D166" s="30">
        <v>43.3</v>
      </c>
      <c r="E166" s="10">
        <f t="shared" ref="E166:E169" si="42">F166+G166</f>
        <v>0</v>
      </c>
      <c r="F166" s="11"/>
      <c r="G166" s="11"/>
      <c r="H166" s="27">
        <f t="shared" ref="H166:H169" si="43">E166*D166</f>
        <v>0</v>
      </c>
      <c r="I166" s="22"/>
    </row>
    <row r="167" spans="1:10" ht="20.100000000000001" customHeight="1" outlineLevel="1" x14ac:dyDescent="0.3">
      <c r="A167" s="28" t="s">
        <v>129</v>
      </c>
      <c r="B167" s="1" t="s">
        <v>311</v>
      </c>
      <c r="C167" s="7" t="s">
        <v>199</v>
      </c>
      <c r="D167" s="30">
        <v>43.3</v>
      </c>
      <c r="E167" s="10">
        <f t="shared" si="42"/>
        <v>0</v>
      </c>
      <c r="F167" s="11"/>
      <c r="G167" s="11"/>
      <c r="H167" s="27">
        <f t="shared" si="43"/>
        <v>0</v>
      </c>
      <c r="I167" s="22"/>
    </row>
    <row r="168" spans="1:10" ht="20.100000000000001" customHeight="1" outlineLevel="1" x14ac:dyDescent="0.3">
      <c r="A168" s="28" t="s">
        <v>130</v>
      </c>
      <c r="B168" s="1" t="s">
        <v>288</v>
      </c>
      <c r="C168" s="7" t="s">
        <v>199</v>
      </c>
      <c r="D168" s="30">
        <v>28</v>
      </c>
      <c r="E168" s="10">
        <f t="shared" si="42"/>
        <v>0</v>
      </c>
      <c r="F168" s="11"/>
      <c r="G168" s="11"/>
      <c r="H168" s="27">
        <f t="shared" si="43"/>
        <v>0</v>
      </c>
      <c r="I168" s="22"/>
    </row>
    <row r="169" spans="1:10" ht="20.100000000000001" customHeight="1" outlineLevel="1" x14ac:dyDescent="0.3">
      <c r="A169" s="28" t="s">
        <v>131</v>
      </c>
      <c r="B169" s="1" t="s">
        <v>289</v>
      </c>
      <c r="C169" s="7" t="s">
        <v>199</v>
      </c>
      <c r="D169" s="30">
        <v>28</v>
      </c>
      <c r="E169" s="10">
        <f t="shared" si="42"/>
        <v>0</v>
      </c>
      <c r="F169" s="11"/>
      <c r="G169" s="11"/>
      <c r="H169" s="27">
        <f t="shared" si="43"/>
        <v>0</v>
      </c>
      <c r="I169" s="22"/>
    </row>
    <row r="170" spans="1:10" x14ac:dyDescent="0.3">
      <c r="A170" s="40"/>
      <c r="B170" s="8" t="s">
        <v>309</v>
      </c>
      <c r="C170" s="40"/>
      <c r="D170" s="25"/>
      <c r="E170" s="10"/>
      <c r="F170" s="10"/>
      <c r="G170" s="9"/>
      <c r="H170" s="17">
        <f>SUM(H166:H169)</f>
        <v>0</v>
      </c>
      <c r="I170" s="23"/>
    </row>
    <row r="171" spans="1:10" s="37" customFormat="1" x14ac:dyDescent="0.3">
      <c r="A171" s="19">
        <v>23</v>
      </c>
      <c r="B171" s="20" t="s">
        <v>312</v>
      </c>
      <c r="C171" s="19"/>
      <c r="D171" s="21"/>
      <c r="E171" s="15"/>
      <c r="F171" s="15"/>
      <c r="G171" s="15"/>
      <c r="H171" s="15"/>
      <c r="I171" s="21"/>
      <c r="J171" s="2"/>
    </row>
    <row r="172" spans="1:10" ht="20.100000000000001" customHeight="1" outlineLevel="1" x14ac:dyDescent="0.3">
      <c r="A172" s="28" t="s">
        <v>132</v>
      </c>
      <c r="B172" s="1" t="s">
        <v>322</v>
      </c>
      <c r="C172" s="7" t="s">
        <v>199</v>
      </c>
      <c r="D172" s="30">
        <v>65</v>
      </c>
      <c r="E172" s="10">
        <f t="shared" ref="E172:E187" si="44">F172+G172</f>
        <v>0</v>
      </c>
      <c r="F172" s="11"/>
      <c r="G172" s="11"/>
      <c r="H172" s="27">
        <f t="shared" ref="H172:H187" si="45">E172*D172</f>
        <v>0</v>
      </c>
      <c r="I172" s="22"/>
    </row>
    <row r="173" spans="1:10" ht="20.100000000000001" customHeight="1" outlineLevel="1" x14ac:dyDescent="0.3">
      <c r="A173" s="28" t="s">
        <v>133</v>
      </c>
      <c r="B173" s="1" t="s">
        <v>323</v>
      </c>
      <c r="C173" s="7" t="s">
        <v>199</v>
      </c>
      <c r="D173" s="30">
        <v>147.69999999999999</v>
      </c>
      <c r="E173" s="10">
        <f t="shared" si="44"/>
        <v>0</v>
      </c>
      <c r="F173" s="11"/>
      <c r="G173" s="11"/>
      <c r="H173" s="27">
        <f t="shared" si="45"/>
        <v>0</v>
      </c>
      <c r="I173" s="22"/>
    </row>
    <row r="174" spans="1:10" ht="20.100000000000001" customHeight="1" outlineLevel="1" x14ac:dyDescent="0.3">
      <c r="A174" s="28" t="s">
        <v>134</v>
      </c>
      <c r="B174" s="1" t="s">
        <v>324</v>
      </c>
      <c r="C174" s="7" t="s">
        <v>199</v>
      </c>
      <c r="D174" s="30">
        <v>296.3</v>
      </c>
      <c r="E174" s="10">
        <f t="shared" si="44"/>
        <v>0</v>
      </c>
      <c r="F174" s="11"/>
      <c r="G174" s="11"/>
      <c r="H174" s="27">
        <f t="shared" si="45"/>
        <v>0</v>
      </c>
      <c r="I174" s="22"/>
    </row>
    <row r="175" spans="1:10" ht="20.100000000000001" customHeight="1" outlineLevel="1" x14ac:dyDescent="0.3">
      <c r="A175" s="28" t="s">
        <v>135</v>
      </c>
      <c r="B175" s="1" t="s">
        <v>325</v>
      </c>
      <c r="C175" s="7" t="s">
        <v>199</v>
      </c>
      <c r="D175" s="30">
        <v>462.2</v>
      </c>
      <c r="E175" s="10">
        <f t="shared" si="44"/>
        <v>0</v>
      </c>
      <c r="F175" s="11"/>
      <c r="G175" s="11"/>
      <c r="H175" s="27">
        <f t="shared" si="45"/>
        <v>0</v>
      </c>
      <c r="I175" s="22"/>
    </row>
    <row r="176" spans="1:10" ht="20.100000000000001" customHeight="1" outlineLevel="1" x14ac:dyDescent="0.3">
      <c r="A176" s="28" t="s">
        <v>136</v>
      </c>
      <c r="B176" s="1" t="s">
        <v>326</v>
      </c>
      <c r="C176" s="7" t="s">
        <v>199</v>
      </c>
      <c r="D176" s="30">
        <v>65.5</v>
      </c>
      <c r="E176" s="10">
        <f t="shared" si="44"/>
        <v>0</v>
      </c>
      <c r="F176" s="11"/>
      <c r="G176" s="11"/>
      <c r="H176" s="27">
        <f t="shared" si="45"/>
        <v>0</v>
      </c>
      <c r="I176" s="22"/>
    </row>
    <row r="177" spans="1:10" ht="20.100000000000001" customHeight="1" outlineLevel="1" x14ac:dyDescent="0.3">
      <c r="A177" s="28" t="s">
        <v>137</v>
      </c>
      <c r="B177" s="1" t="s">
        <v>327</v>
      </c>
      <c r="C177" s="7" t="s">
        <v>199</v>
      </c>
      <c r="D177" s="30">
        <v>109</v>
      </c>
      <c r="E177" s="10">
        <f t="shared" si="44"/>
        <v>0</v>
      </c>
      <c r="F177" s="11"/>
      <c r="G177" s="11"/>
      <c r="H177" s="27">
        <f t="shared" si="45"/>
        <v>0</v>
      </c>
      <c r="I177" s="22"/>
    </row>
    <row r="178" spans="1:10" ht="20.100000000000001" customHeight="1" outlineLevel="1" x14ac:dyDescent="0.3">
      <c r="A178" s="28" t="s">
        <v>138</v>
      </c>
      <c r="B178" s="1" t="s">
        <v>328</v>
      </c>
      <c r="C178" s="7" t="s">
        <v>199</v>
      </c>
      <c r="D178" s="30">
        <v>15</v>
      </c>
      <c r="E178" s="10">
        <f t="shared" si="44"/>
        <v>0</v>
      </c>
      <c r="F178" s="11"/>
      <c r="G178" s="11"/>
      <c r="H178" s="27">
        <f t="shared" si="45"/>
        <v>0</v>
      </c>
      <c r="I178" s="22"/>
    </row>
    <row r="179" spans="1:10" ht="20.100000000000001" customHeight="1" outlineLevel="1" x14ac:dyDescent="0.3">
      <c r="A179" s="28" t="s">
        <v>139</v>
      </c>
      <c r="B179" s="1" t="s">
        <v>329</v>
      </c>
      <c r="C179" s="7" t="s">
        <v>199</v>
      </c>
      <c r="D179" s="30">
        <v>39</v>
      </c>
      <c r="E179" s="10">
        <f t="shared" si="44"/>
        <v>0</v>
      </c>
      <c r="F179" s="11"/>
      <c r="G179" s="11"/>
      <c r="H179" s="27">
        <f t="shared" si="45"/>
        <v>0</v>
      </c>
      <c r="I179" s="22"/>
    </row>
    <row r="180" spans="1:10" ht="20.100000000000001" customHeight="1" outlineLevel="1" x14ac:dyDescent="0.3">
      <c r="A180" s="28" t="s">
        <v>314</v>
      </c>
      <c r="B180" s="1" t="s">
        <v>330</v>
      </c>
      <c r="C180" s="7" t="s">
        <v>199</v>
      </c>
      <c r="D180" s="30">
        <v>78.3</v>
      </c>
      <c r="E180" s="10">
        <f t="shared" si="44"/>
        <v>0</v>
      </c>
      <c r="F180" s="11"/>
      <c r="G180" s="11"/>
      <c r="H180" s="27">
        <f t="shared" si="45"/>
        <v>0</v>
      </c>
      <c r="I180" s="22"/>
    </row>
    <row r="181" spans="1:10" ht="20.100000000000001" customHeight="1" outlineLevel="1" x14ac:dyDescent="0.3">
      <c r="A181" s="28" t="s">
        <v>315</v>
      </c>
      <c r="B181" s="1" t="s">
        <v>331</v>
      </c>
      <c r="C181" s="7" t="s">
        <v>199</v>
      </c>
      <c r="D181" s="30">
        <v>177.9</v>
      </c>
      <c r="E181" s="10">
        <f t="shared" si="44"/>
        <v>0</v>
      </c>
      <c r="F181" s="11"/>
      <c r="G181" s="11"/>
      <c r="H181" s="27">
        <f t="shared" si="45"/>
        <v>0</v>
      </c>
      <c r="I181" s="22"/>
    </row>
    <row r="182" spans="1:10" ht="20.100000000000001" customHeight="1" outlineLevel="1" x14ac:dyDescent="0.3">
      <c r="A182" s="28" t="s">
        <v>316</v>
      </c>
      <c r="B182" s="1" t="s">
        <v>332</v>
      </c>
      <c r="C182" s="7" t="s">
        <v>199</v>
      </c>
      <c r="D182" s="30">
        <v>357</v>
      </c>
      <c r="E182" s="10">
        <f t="shared" si="44"/>
        <v>0</v>
      </c>
      <c r="F182" s="11"/>
      <c r="G182" s="11"/>
      <c r="H182" s="27">
        <f t="shared" si="45"/>
        <v>0</v>
      </c>
      <c r="I182" s="22"/>
    </row>
    <row r="183" spans="1:10" ht="20.100000000000001" customHeight="1" outlineLevel="1" x14ac:dyDescent="0.3">
      <c r="A183" s="28" t="s">
        <v>317</v>
      </c>
      <c r="B183" s="1" t="s">
        <v>333</v>
      </c>
      <c r="C183" s="7" t="s">
        <v>199</v>
      </c>
      <c r="D183" s="30">
        <v>556.9</v>
      </c>
      <c r="E183" s="10">
        <f t="shared" si="44"/>
        <v>0</v>
      </c>
      <c r="F183" s="11"/>
      <c r="G183" s="11"/>
      <c r="H183" s="27">
        <f t="shared" si="45"/>
        <v>0</v>
      </c>
      <c r="I183" s="22"/>
    </row>
    <row r="184" spans="1:10" ht="20.100000000000001" customHeight="1" outlineLevel="1" x14ac:dyDescent="0.3">
      <c r="A184" s="28" t="s">
        <v>318</v>
      </c>
      <c r="B184" s="1" t="s">
        <v>334</v>
      </c>
      <c r="C184" s="7" t="s">
        <v>199</v>
      </c>
      <c r="D184" s="30">
        <v>78.900000000000006</v>
      </c>
      <c r="E184" s="10">
        <f t="shared" si="44"/>
        <v>0</v>
      </c>
      <c r="F184" s="11"/>
      <c r="G184" s="11"/>
      <c r="H184" s="27">
        <f t="shared" si="45"/>
        <v>0</v>
      </c>
      <c r="I184" s="22"/>
    </row>
    <row r="185" spans="1:10" ht="20.100000000000001" customHeight="1" outlineLevel="1" x14ac:dyDescent="0.3">
      <c r="A185" s="28" t="s">
        <v>319</v>
      </c>
      <c r="B185" s="1" t="s">
        <v>335</v>
      </c>
      <c r="C185" s="7" t="s">
        <v>199</v>
      </c>
      <c r="D185" s="30">
        <v>131.80000000000001</v>
      </c>
      <c r="E185" s="10">
        <f t="shared" si="44"/>
        <v>0</v>
      </c>
      <c r="F185" s="11"/>
      <c r="G185" s="11"/>
      <c r="H185" s="27">
        <f t="shared" si="45"/>
        <v>0</v>
      </c>
      <c r="I185" s="22"/>
    </row>
    <row r="186" spans="1:10" ht="20.100000000000001" customHeight="1" outlineLevel="1" x14ac:dyDescent="0.3">
      <c r="A186" s="28" t="s">
        <v>320</v>
      </c>
      <c r="B186" s="1" t="s">
        <v>336</v>
      </c>
      <c r="C186" s="7" t="s">
        <v>199</v>
      </c>
      <c r="D186" s="30">
        <v>17.600000000000001</v>
      </c>
      <c r="E186" s="10">
        <f t="shared" si="44"/>
        <v>0</v>
      </c>
      <c r="F186" s="11"/>
      <c r="G186" s="11"/>
      <c r="H186" s="27">
        <f t="shared" si="45"/>
        <v>0</v>
      </c>
      <c r="I186" s="22"/>
    </row>
    <row r="187" spans="1:10" ht="20.100000000000001" customHeight="1" outlineLevel="1" x14ac:dyDescent="0.3">
      <c r="A187" s="28" t="s">
        <v>321</v>
      </c>
      <c r="B187" s="1" t="s">
        <v>337</v>
      </c>
      <c r="C187" s="7" t="s">
        <v>199</v>
      </c>
      <c r="D187" s="30">
        <v>46.4</v>
      </c>
      <c r="E187" s="10">
        <f t="shared" si="44"/>
        <v>0</v>
      </c>
      <c r="F187" s="11"/>
      <c r="G187" s="11"/>
      <c r="H187" s="27">
        <f t="shared" si="45"/>
        <v>0</v>
      </c>
      <c r="I187" s="22"/>
    </row>
    <row r="188" spans="1:10" x14ac:dyDescent="0.3">
      <c r="A188" s="40"/>
      <c r="B188" s="8" t="s">
        <v>313</v>
      </c>
      <c r="C188" s="40"/>
      <c r="D188" s="25"/>
      <c r="E188" s="10"/>
      <c r="F188" s="10"/>
      <c r="G188" s="9"/>
      <c r="H188" s="17">
        <f>SUM(H172:H187)</f>
        <v>0</v>
      </c>
      <c r="I188" s="23"/>
    </row>
    <row r="189" spans="1:10" s="37" customFormat="1" x14ac:dyDescent="0.3">
      <c r="A189" s="19">
        <v>24</v>
      </c>
      <c r="B189" s="20" t="s">
        <v>338</v>
      </c>
      <c r="C189" s="19"/>
      <c r="D189" s="21"/>
      <c r="E189" s="15"/>
      <c r="F189" s="15"/>
      <c r="G189" s="15"/>
      <c r="H189" s="15"/>
      <c r="I189" s="21"/>
      <c r="J189" s="2"/>
    </row>
    <row r="190" spans="1:10" ht="20.100000000000001" customHeight="1" outlineLevel="1" x14ac:dyDescent="0.3">
      <c r="A190" s="28" t="s">
        <v>140</v>
      </c>
      <c r="B190" s="1" t="s">
        <v>340</v>
      </c>
      <c r="C190" s="7" t="s">
        <v>199</v>
      </c>
      <c r="D190" s="30">
        <v>1018.8</v>
      </c>
      <c r="E190" s="10">
        <f t="shared" ref="E190:E193" si="46">F190+G190</f>
        <v>0</v>
      </c>
      <c r="F190" s="11"/>
      <c r="G190" s="11"/>
      <c r="H190" s="27">
        <f t="shared" ref="H190:H193" si="47">E190*D190</f>
        <v>0</v>
      </c>
      <c r="I190" s="22"/>
    </row>
    <row r="191" spans="1:10" ht="20.100000000000001" customHeight="1" outlineLevel="1" x14ac:dyDescent="0.3">
      <c r="A191" s="28" t="s">
        <v>141</v>
      </c>
      <c r="B191" s="1" t="s">
        <v>341</v>
      </c>
      <c r="C191" s="7" t="s">
        <v>199</v>
      </c>
      <c r="D191" s="30">
        <v>115.2</v>
      </c>
      <c r="E191" s="10">
        <f t="shared" si="46"/>
        <v>0</v>
      </c>
      <c r="F191" s="11"/>
      <c r="G191" s="11"/>
      <c r="H191" s="27">
        <f t="shared" si="47"/>
        <v>0</v>
      </c>
      <c r="I191" s="22"/>
    </row>
    <row r="192" spans="1:10" ht="20.100000000000001" customHeight="1" outlineLevel="1" x14ac:dyDescent="0.3">
      <c r="A192" s="28" t="s">
        <v>142</v>
      </c>
      <c r="B192" s="1" t="s">
        <v>342</v>
      </c>
      <c r="C192" s="7" t="s">
        <v>199</v>
      </c>
      <c r="D192" s="30">
        <v>126</v>
      </c>
      <c r="E192" s="10">
        <f t="shared" si="46"/>
        <v>0</v>
      </c>
      <c r="F192" s="11"/>
      <c r="G192" s="11"/>
      <c r="H192" s="27">
        <f t="shared" si="47"/>
        <v>0</v>
      </c>
      <c r="I192" s="22"/>
    </row>
    <row r="193" spans="1:9" ht="20.100000000000001" customHeight="1" outlineLevel="1" x14ac:dyDescent="0.3">
      <c r="A193" s="28" t="s">
        <v>143</v>
      </c>
      <c r="B193" s="1" t="s">
        <v>343</v>
      </c>
      <c r="C193" s="7" t="s">
        <v>190</v>
      </c>
      <c r="D193" s="30">
        <v>2</v>
      </c>
      <c r="E193" s="10">
        <f t="shared" si="46"/>
        <v>0</v>
      </c>
      <c r="F193" s="11"/>
      <c r="G193" s="11"/>
      <c r="H193" s="27">
        <f t="shared" si="47"/>
        <v>0</v>
      </c>
      <c r="I193" s="22"/>
    </row>
    <row r="194" spans="1:9" x14ac:dyDescent="0.3">
      <c r="A194" s="40"/>
      <c r="B194" s="8" t="s">
        <v>339</v>
      </c>
      <c r="C194" s="40"/>
      <c r="D194" s="25"/>
      <c r="E194" s="10"/>
      <c r="F194" s="10"/>
      <c r="G194" s="9"/>
      <c r="H194" s="17">
        <f>SUM(H190:H193)</f>
        <v>0</v>
      </c>
      <c r="I194" s="23"/>
    </row>
    <row r="195" spans="1:9" x14ac:dyDescent="0.3">
      <c r="A195" s="19">
        <v>25</v>
      </c>
      <c r="B195" s="20" t="s">
        <v>344</v>
      </c>
      <c r="C195" s="19"/>
      <c r="D195" s="21"/>
      <c r="E195" s="15"/>
      <c r="F195" s="15"/>
      <c r="G195" s="15"/>
      <c r="H195" s="15"/>
      <c r="I195" s="21"/>
    </row>
    <row r="196" spans="1:9" x14ac:dyDescent="0.3">
      <c r="A196" s="41" t="s">
        <v>144</v>
      </c>
      <c r="B196" s="1" t="s">
        <v>355</v>
      </c>
      <c r="C196" s="7" t="s">
        <v>26</v>
      </c>
      <c r="D196" s="35">
        <v>3</v>
      </c>
      <c r="E196" s="42">
        <f>F196+G196</f>
        <v>0</v>
      </c>
      <c r="F196" s="43"/>
      <c r="G196" s="43"/>
      <c r="H196" s="27">
        <f t="shared" ref="H196:H215" si="48">E196*D196</f>
        <v>0</v>
      </c>
      <c r="I196" s="44"/>
    </row>
    <row r="197" spans="1:9" x14ac:dyDescent="0.3">
      <c r="A197" s="41" t="s">
        <v>145</v>
      </c>
      <c r="B197" s="1" t="s">
        <v>356</v>
      </c>
      <c r="C197" s="7" t="s">
        <v>26</v>
      </c>
      <c r="D197" s="35">
        <v>2</v>
      </c>
      <c r="E197" s="42">
        <f t="shared" ref="E197:E215" si="49">F197+G197</f>
        <v>0</v>
      </c>
      <c r="F197" s="43"/>
      <c r="G197" s="43"/>
      <c r="H197" s="27">
        <f t="shared" si="48"/>
        <v>0</v>
      </c>
      <c r="I197" s="44"/>
    </row>
    <row r="198" spans="1:9" x14ac:dyDescent="0.3">
      <c r="A198" s="41" t="s">
        <v>146</v>
      </c>
      <c r="B198" s="1" t="s">
        <v>357</v>
      </c>
      <c r="C198" s="7" t="s">
        <v>26</v>
      </c>
      <c r="D198" s="35">
        <v>3</v>
      </c>
      <c r="E198" s="42">
        <f t="shared" si="49"/>
        <v>0</v>
      </c>
      <c r="F198" s="43"/>
      <c r="G198" s="43"/>
      <c r="H198" s="27">
        <f t="shared" si="48"/>
        <v>0</v>
      </c>
      <c r="I198" s="44"/>
    </row>
    <row r="199" spans="1:9" x14ac:dyDescent="0.3">
      <c r="A199" s="41" t="s">
        <v>147</v>
      </c>
      <c r="B199" s="1" t="s">
        <v>358</v>
      </c>
      <c r="C199" s="7" t="s">
        <v>26</v>
      </c>
      <c r="D199" s="35">
        <v>1</v>
      </c>
      <c r="E199" s="42">
        <f t="shared" si="49"/>
        <v>0</v>
      </c>
      <c r="F199" s="43"/>
      <c r="G199" s="43"/>
      <c r="H199" s="27">
        <f t="shared" si="48"/>
        <v>0</v>
      </c>
      <c r="I199" s="44"/>
    </row>
    <row r="200" spans="1:9" x14ac:dyDescent="0.3">
      <c r="A200" s="41" t="s">
        <v>148</v>
      </c>
      <c r="B200" s="1" t="s">
        <v>359</v>
      </c>
      <c r="C200" s="7" t="s">
        <v>26</v>
      </c>
      <c r="D200" s="35">
        <v>1</v>
      </c>
      <c r="E200" s="42">
        <f t="shared" si="49"/>
        <v>0</v>
      </c>
      <c r="F200" s="43"/>
      <c r="G200" s="43"/>
      <c r="H200" s="27">
        <f t="shared" si="48"/>
        <v>0</v>
      </c>
      <c r="I200" s="44"/>
    </row>
    <row r="201" spans="1:9" x14ac:dyDescent="0.3">
      <c r="A201" s="41" t="s">
        <v>149</v>
      </c>
      <c r="B201" s="1" t="s">
        <v>360</v>
      </c>
      <c r="C201" s="7" t="s">
        <v>26</v>
      </c>
      <c r="D201" s="35">
        <v>2</v>
      </c>
      <c r="E201" s="42">
        <f t="shared" si="49"/>
        <v>0</v>
      </c>
      <c r="F201" s="43"/>
      <c r="G201" s="43"/>
      <c r="H201" s="27">
        <f t="shared" si="48"/>
        <v>0</v>
      </c>
      <c r="I201" s="44"/>
    </row>
    <row r="202" spans="1:9" x14ac:dyDescent="0.3">
      <c r="A202" s="41" t="s">
        <v>150</v>
      </c>
      <c r="B202" s="1" t="s">
        <v>361</v>
      </c>
      <c r="C202" s="7" t="s">
        <v>26</v>
      </c>
      <c r="D202" s="35">
        <v>6</v>
      </c>
      <c r="E202" s="42">
        <f t="shared" si="49"/>
        <v>0</v>
      </c>
      <c r="F202" s="43"/>
      <c r="G202" s="43"/>
      <c r="H202" s="27">
        <f t="shared" si="48"/>
        <v>0</v>
      </c>
      <c r="I202" s="44"/>
    </row>
    <row r="203" spans="1:9" x14ac:dyDescent="0.3">
      <c r="A203" s="41" t="s">
        <v>151</v>
      </c>
      <c r="B203" s="1" t="s">
        <v>362</v>
      </c>
      <c r="C203" s="7" t="s">
        <v>26</v>
      </c>
      <c r="D203" s="35">
        <v>2</v>
      </c>
      <c r="E203" s="42">
        <f t="shared" si="49"/>
        <v>0</v>
      </c>
      <c r="F203" s="43"/>
      <c r="G203" s="43"/>
      <c r="H203" s="27">
        <f t="shared" si="48"/>
        <v>0</v>
      </c>
      <c r="I203" s="44"/>
    </row>
    <row r="204" spans="1:9" x14ac:dyDescent="0.3">
      <c r="A204" s="41" t="s">
        <v>152</v>
      </c>
      <c r="B204" s="1" t="s">
        <v>363</v>
      </c>
      <c r="C204" s="7" t="s">
        <v>26</v>
      </c>
      <c r="D204" s="35">
        <v>8</v>
      </c>
      <c r="E204" s="42">
        <f t="shared" si="49"/>
        <v>0</v>
      </c>
      <c r="F204" s="43"/>
      <c r="G204" s="43"/>
      <c r="H204" s="27">
        <f t="shared" si="48"/>
        <v>0</v>
      </c>
      <c r="I204" s="44"/>
    </row>
    <row r="205" spans="1:9" x14ac:dyDescent="0.3">
      <c r="A205" s="41" t="s">
        <v>153</v>
      </c>
      <c r="B205" s="1" t="s">
        <v>364</v>
      </c>
      <c r="C205" s="7" t="s">
        <v>26</v>
      </c>
      <c r="D205" s="35">
        <v>6</v>
      </c>
      <c r="E205" s="42">
        <f t="shared" si="49"/>
        <v>0</v>
      </c>
      <c r="F205" s="43"/>
      <c r="G205" s="43"/>
      <c r="H205" s="27">
        <f t="shared" si="48"/>
        <v>0</v>
      </c>
      <c r="I205" s="44"/>
    </row>
    <row r="206" spans="1:9" x14ac:dyDescent="0.3">
      <c r="A206" s="41" t="s">
        <v>154</v>
      </c>
      <c r="B206" s="1" t="s">
        <v>365</v>
      </c>
      <c r="C206" s="7" t="s">
        <v>26</v>
      </c>
      <c r="D206" s="35">
        <v>6</v>
      </c>
      <c r="E206" s="42">
        <f t="shared" si="49"/>
        <v>0</v>
      </c>
      <c r="F206" s="43"/>
      <c r="G206" s="43"/>
      <c r="H206" s="27">
        <f t="shared" si="48"/>
        <v>0</v>
      </c>
      <c r="I206" s="44"/>
    </row>
    <row r="207" spans="1:9" x14ac:dyDescent="0.3">
      <c r="A207" s="41" t="s">
        <v>346</v>
      </c>
      <c r="B207" s="1" t="s">
        <v>366</v>
      </c>
      <c r="C207" s="7" t="s">
        <v>26</v>
      </c>
      <c r="D207" s="35">
        <v>3</v>
      </c>
      <c r="E207" s="42">
        <f t="shared" si="49"/>
        <v>0</v>
      </c>
      <c r="F207" s="43"/>
      <c r="G207" s="43"/>
      <c r="H207" s="27">
        <f t="shared" si="48"/>
        <v>0</v>
      </c>
      <c r="I207" s="44"/>
    </row>
    <row r="208" spans="1:9" x14ac:dyDescent="0.3">
      <c r="A208" s="41" t="s">
        <v>347</v>
      </c>
      <c r="B208" s="1" t="s">
        <v>367</v>
      </c>
      <c r="C208" s="7" t="s">
        <v>26</v>
      </c>
      <c r="D208" s="35">
        <v>8</v>
      </c>
      <c r="E208" s="42">
        <f t="shared" si="49"/>
        <v>0</v>
      </c>
      <c r="F208" s="43"/>
      <c r="G208" s="43"/>
      <c r="H208" s="27">
        <f t="shared" si="48"/>
        <v>0</v>
      </c>
      <c r="I208" s="44"/>
    </row>
    <row r="209" spans="1:9" x14ac:dyDescent="0.3">
      <c r="A209" s="41" t="s">
        <v>348</v>
      </c>
      <c r="B209" s="1" t="s">
        <v>368</v>
      </c>
      <c r="C209" s="7" t="s">
        <v>26</v>
      </c>
      <c r="D209" s="35">
        <v>4</v>
      </c>
      <c r="E209" s="42">
        <f t="shared" si="49"/>
        <v>0</v>
      </c>
      <c r="F209" s="43"/>
      <c r="G209" s="43"/>
      <c r="H209" s="27">
        <f t="shared" si="48"/>
        <v>0</v>
      </c>
      <c r="I209" s="44"/>
    </row>
    <row r="210" spans="1:9" x14ac:dyDescent="0.3">
      <c r="A210" s="41" t="s">
        <v>349</v>
      </c>
      <c r="B210" s="1" t="s">
        <v>369</v>
      </c>
      <c r="C210" s="7" t="s">
        <v>26</v>
      </c>
      <c r="D210" s="35">
        <v>1</v>
      </c>
      <c r="E210" s="42">
        <f t="shared" si="49"/>
        <v>0</v>
      </c>
      <c r="F210" s="43"/>
      <c r="G210" s="43"/>
      <c r="H210" s="27">
        <f t="shared" si="48"/>
        <v>0</v>
      </c>
      <c r="I210" s="44"/>
    </row>
    <row r="211" spans="1:9" x14ac:dyDescent="0.3">
      <c r="A211" s="41" t="s">
        <v>350</v>
      </c>
      <c r="B211" s="1" t="s">
        <v>370</v>
      </c>
      <c r="C211" s="7" t="s">
        <v>26</v>
      </c>
      <c r="D211" s="35">
        <v>1</v>
      </c>
      <c r="E211" s="42">
        <f t="shared" si="49"/>
        <v>0</v>
      </c>
      <c r="F211" s="43"/>
      <c r="G211" s="43"/>
      <c r="H211" s="27">
        <f t="shared" si="48"/>
        <v>0</v>
      </c>
      <c r="I211" s="44"/>
    </row>
    <row r="212" spans="1:9" x14ac:dyDescent="0.3">
      <c r="A212" s="41" t="s">
        <v>351</v>
      </c>
      <c r="B212" s="1" t="s">
        <v>371</v>
      </c>
      <c r="C212" s="7" t="s">
        <v>26</v>
      </c>
      <c r="D212" s="35">
        <v>3</v>
      </c>
      <c r="E212" s="42">
        <f t="shared" si="49"/>
        <v>0</v>
      </c>
      <c r="F212" s="43"/>
      <c r="G212" s="43"/>
      <c r="H212" s="27">
        <f t="shared" si="48"/>
        <v>0</v>
      </c>
      <c r="I212" s="44"/>
    </row>
    <row r="213" spans="1:9" x14ac:dyDescent="0.3">
      <c r="A213" s="41" t="s">
        <v>352</v>
      </c>
      <c r="B213" s="1" t="s">
        <v>372</v>
      </c>
      <c r="C213" s="7" t="s">
        <v>26</v>
      </c>
      <c r="D213" s="35">
        <v>1</v>
      </c>
      <c r="E213" s="42">
        <f t="shared" si="49"/>
        <v>0</v>
      </c>
      <c r="F213" s="43"/>
      <c r="G213" s="43"/>
      <c r="H213" s="27">
        <f t="shared" si="48"/>
        <v>0</v>
      </c>
      <c r="I213" s="44"/>
    </row>
    <row r="214" spans="1:9" x14ac:dyDescent="0.3">
      <c r="A214" s="41" t="s">
        <v>353</v>
      </c>
      <c r="B214" s="1" t="s">
        <v>373</v>
      </c>
      <c r="C214" s="7" t="s">
        <v>26</v>
      </c>
      <c r="D214" s="35">
        <v>3</v>
      </c>
      <c r="E214" s="42">
        <f t="shared" si="49"/>
        <v>0</v>
      </c>
      <c r="F214" s="43"/>
      <c r="G214" s="43"/>
      <c r="H214" s="27">
        <f t="shared" si="48"/>
        <v>0</v>
      </c>
      <c r="I214" s="44"/>
    </row>
    <row r="215" spans="1:9" x14ac:dyDescent="0.3">
      <c r="A215" s="41" t="s">
        <v>354</v>
      </c>
      <c r="B215" s="1" t="s">
        <v>374</v>
      </c>
      <c r="C215" s="7" t="s">
        <v>26</v>
      </c>
      <c r="D215" s="35">
        <v>1</v>
      </c>
      <c r="E215" s="42">
        <f t="shared" si="49"/>
        <v>0</v>
      </c>
      <c r="F215" s="43"/>
      <c r="G215" s="43"/>
      <c r="H215" s="27">
        <f t="shared" si="48"/>
        <v>0</v>
      </c>
      <c r="I215" s="44"/>
    </row>
    <row r="216" spans="1:9" ht="27.6" x14ac:dyDescent="0.3">
      <c r="A216" s="45"/>
      <c r="B216" s="8" t="s">
        <v>345</v>
      </c>
      <c r="C216" s="45"/>
      <c r="D216" s="46"/>
      <c r="E216" s="42"/>
      <c r="F216" s="42"/>
      <c r="G216" s="47"/>
      <c r="H216" s="17">
        <f>SUM(H196:H215)</f>
        <v>0</v>
      </c>
      <c r="I216" s="48"/>
    </row>
    <row r="217" spans="1:9" x14ac:dyDescent="0.3">
      <c r="A217" s="19">
        <v>26</v>
      </c>
      <c r="B217" s="20" t="s">
        <v>375</v>
      </c>
      <c r="C217" s="19"/>
      <c r="D217" s="21"/>
      <c r="E217" s="15"/>
      <c r="F217" s="15"/>
      <c r="G217" s="15"/>
      <c r="H217" s="15"/>
      <c r="I217" s="21"/>
    </row>
    <row r="218" spans="1:9" x14ac:dyDescent="0.3">
      <c r="A218" s="41" t="s">
        <v>155</v>
      </c>
      <c r="B218" s="1" t="s">
        <v>376</v>
      </c>
      <c r="C218" s="7" t="s">
        <v>46</v>
      </c>
      <c r="D218" s="35">
        <v>165</v>
      </c>
      <c r="E218" s="42">
        <f>F218+G218</f>
        <v>0</v>
      </c>
      <c r="F218" s="43"/>
      <c r="G218" s="43"/>
      <c r="H218" s="27">
        <f t="shared" ref="H218:H227" si="50">E218*D218</f>
        <v>0</v>
      </c>
      <c r="I218" s="44"/>
    </row>
    <row r="219" spans="1:9" x14ac:dyDescent="0.3">
      <c r="A219" s="41" t="s">
        <v>156</v>
      </c>
      <c r="B219" s="1" t="s">
        <v>377</v>
      </c>
      <c r="C219" s="7" t="s">
        <v>378</v>
      </c>
      <c r="D219" s="35">
        <v>55</v>
      </c>
      <c r="E219" s="42">
        <f t="shared" ref="E219:E227" si="51">F219+G219</f>
        <v>0</v>
      </c>
      <c r="F219" s="43"/>
      <c r="G219" s="43"/>
      <c r="H219" s="27">
        <f t="shared" si="50"/>
        <v>0</v>
      </c>
      <c r="I219" s="44"/>
    </row>
    <row r="220" spans="1:9" x14ac:dyDescent="0.3">
      <c r="A220" s="41" t="s">
        <v>157</v>
      </c>
      <c r="B220" s="1" t="s">
        <v>379</v>
      </c>
      <c r="C220" s="7" t="s">
        <v>378</v>
      </c>
      <c r="D220" s="35">
        <v>55</v>
      </c>
      <c r="E220" s="42">
        <f t="shared" si="51"/>
        <v>0</v>
      </c>
      <c r="F220" s="43"/>
      <c r="G220" s="43"/>
      <c r="H220" s="27">
        <f t="shared" si="50"/>
        <v>0</v>
      </c>
      <c r="I220" s="44"/>
    </row>
    <row r="221" spans="1:9" x14ac:dyDescent="0.3">
      <c r="A221" s="41" t="s">
        <v>158</v>
      </c>
      <c r="B221" s="1" t="s">
        <v>380</v>
      </c>
      <c r="C221" s="7" t="s">
        <v>378</v>
      </c>
      <c r="D221" s="35">
        <v>55</v>
      </c>
      <c r="E221" s="42">
        <f t="shared" si="51"/>
        <v>0</v>
      </c>
      <c r="F221" s="43"/>
      <c r="G221" s="43"/>
      <c r="H221" s="27">
        <f t="shared" si="50"/>
        <v>0</v>
      </c>
      <c r="I221" s="44"/>
    </row>
    <row r="222" spans="1:9" x14ac:dyDescent="0.3">
      <c r="A222" s="41" t="s">
        <v>159</v>
      </c>
      <c r="B222" s="1" t="s">
        <v>381</v>
      </c>
      <c r="C222" s="7" t="s">
        <v>378</v>
      </c>
      <c r="D222" s="35">
        <v>55</v>
      </c>
      <c r="E222" s="42">
        <f t="shared" si="51"/>
        <v>0</v>
      </c>
      <c r="F222" s="43"/>
      <c r="G222" s="43"/>
      <c r="H222" s="27">
        <f t="shared" si="50"/>
        <v>0</v>
      </c>
      <c r="I222" s="44"/>
    </row>
    <row r="223" spans="1:9" x14ac:dyDescent="0.3">
      <c r="A223" s="41" t="s">
        <v>160</v>
      </c>
      <c r="B223" s="1" t="s">
        <v>382</v>
      </c>
      <c r="C223" s="7" t="s">
        <v>378</v>
      </c>
      <c r="D223" s="35">
        <v>130</v>
      </c>
      <c r="E223" s="42">
        <f t="shared" si="51"/>
        <v>0</v>
      </c>
      <c r="F223" s="43"/>
      <c r="G223" s="43"/>
      <c r="H223" s="27">
        <f t="shared" si="50"/>
        <v>0</v>
      </c>
      <c r="I223" s="44"/>
    </row>
    <row r="224" spans="1:9" x14ac:dyDescent="0.3">
      <c r="A224" s="41" t="s">
        <v>161</v>
      </c>
      <c r="B224" s="1" t="s">
        <v>383</v>
      </c>
      <c r="C224" s="7" t="s">
        <v>378</v>
      </c>
      <c r="D224" s="35">
        <v>130</v>
      </c>
      <c r="E224" s="42">
        <f t="shared" si="51"/>
        <v>0</v>
      </c>
      <c r="F224" s="43"/>
      <c r="G224" s="43"/>
      <c r="H224" s="27">
        <f t="shared" si="50"/>
        <v>0</v>
      </c>
      <c r="I224" s="44"/>
    </row>
    <row r="225" spans="1:9" x14ac:dyDescent="0.3">
      <c r="A225" s="41" t="s">
        <v>162</v>
      </c>
      <c r="B225" s="1" t="s">
        <v>384</v>
      </c>
      <c r="C225" s="7" t="s">
        <v>378</v>
      </c>
      <c r="D225" s="35">
        <v>130</v>
      </c>
      <c r="E225" s="42">
        <f t="shared" si="51"/>
        <v>0</v>
      </c>
      <c r="F225" s="43"/>
      <c r="G225" s="43"/>
      <c r="H225" s="27">
        <f t="shared" si="50"/>
        <v>0</v>
      </c>
      <c r="I225" s="44"/>
    </row>
    <row r="226" spans="1:9" x14ac:dyDescent="0.3">
      <c r="A226" s="41" t="s">
        <v>163</v>
      </c>
      <c r="B226" s="1" t="s">
        <v>385</v>
      </c>
      <c r="C226" s="7" t="s">
        <v>378</v>
      </c>
      <c r="D226" s="35">
        <v>55</v>
      </c>
      <c r="E226" s="42">
        <f t="shared" si="51"/>
        <v>0</v>
      </c>
      <c r="F226" s="43"/>
      <c r="G226" s="43"/>
      <c r="H226" s="27">
        <f t="shared" si="50"/>
        <v>0</v>
      </c>
      <c r="I226" s="44"/>
    </row>
    <row r="227" spans="1:9" x14ac:dyDescent="0.3">
      <c r="A227" s="41" t="s">
        <v>164</v>
      </c>
      <c r="B227" s="1" t="s">
        <v>386</v>
      </c>
      <c r="C227" s="7" t="s">
        <v>378</v>
      </c>
      <c r="D227" s="35">
        <v>55</v>
      </c>
      <c r="E227" s="42">
        <f t="shared" si="51"/>
        <v>0</v>
      </c>
      <c r="F227" s="43"/>
      <c r="G227" s="43"/>
      <c r="H227" s="27">
        <f t="shared" si="50"/>
        <v>0</v>
      </c>
      <c r="I227" s="44"/>
    </row>
    <row r="228" spans="1:9" x14ac:dyDescent="0.3">
      <c r="A228" s="45"/>
      <c r="B228" s="8" t="s">
        <v>387</v>
      </c>
      <c r="C228" s="45"/>
      <c r="D228" s="46"/>
      <c r="E228" s="42"/>
      <c r="F228" s="42"/>
      <c r="G228" s="47"/>
      <c r="H228" s="17">
        <f>SUM(H218:H227)</f>
        <v>0</v>
      </c>
      <c r="I228" s="48"/>
    </row>
    <row r="229" spans="1:9" x14ac:dyDescent="0.3">
      <c r="A229" s="19">
        <v>27</v>
      </c>
      <c r="B229" s="20" t="s">
        <v>388</v>
      </c>
      <c r="C229" s="19"/>
      <c r="D229" s="21"/>
      <c r="E229" s="15"/>
      <c r="F229" s="15"/>
      <c r="G229" s="15"/>
      <c r="H229" s="15"/>
      <c r="I229" s="21"/>
    </row>
    <row r="230" spans="1:9" x14ac:dyDescent="0.3">
      <c r="A230" s="41" t="s">
        <v>165</v>
      </c>
      <c r="B230" s="1" t="s">
        <v>390</v>
      </c>
      <c r="C230" s="7" t="s">
        <v>26</v>
      </c>
      <c r="D230" s="35">
        <v>12</v>
      </c>
      <c r="E230" s="42">
        <f>F230+G230</f>
        <v>0</v>
      </c>
      <c r="F230" s="43"/>
      <c r="G230" s="43"/>
      <c r="H230" s="27">
        <f t="shared" ref="H230:H240" si="52">E230*D230</f>
        <v>0</v>
      </c>
      <c r="I230" s="44"/>
    </row>
    <row r="231" spans="1:9" x14ac:dyDescent="0.3">
      <c r="A231" s="41" t="s">
        <v>166</v>
      </c>
      <c r="B231" s="1" t="s">
        <v>391</v>
      </c>
      <c r="C231" s="7" t="s">
        <v>26</v>
      </c>
      <c r="D231" s="35">
        <v>12</v>
      </c>
      <c r="E231" s="42">
        <f t="shared" ref="E231:E240" si="53">F231+G231</f>
        <v>0</v>
      </c>
      <c r="F231" s="43"/>
      <c r="G231" s="43"/>
      <c r="H231" s="27">
        <f t="shared" si="52"/>
        <v>0</v>
      </c>
      <c r="I231" s="44"/>
    </row>
    <row r="232" spans="1:9" x14ac:dyDescent="0.3">
      <c r="A232" s="41" t="s">
        <v>167</v>
      </c>
      <c r="B232" s="1" t="s">
        <v>392</v>
      </c>
      <c r="C232" s="7" t="s">
        <v>26</v>
      </c>
      <c r="D232" s="49">
        <v>12</v>
      </c>
      <c r="E232" s="42">
        <f t="shared" si="53"/>
        <v>0</v>
      </c>
      <c r="F232" s="43"/>
      <c r="G232" s="43"/>
      <c r="H232" s="27">
        <f t="shared" si="52"/>
        <v>0</v>
      </c>
      <c r="I232" s="44"/>
    </row>
    <row r="233" spans="1:9" x14ac:dyDescent="0.3">
      <c r="A233" s="41" t="s">
        <v>168</v>
      </c>
      <c r="B233" s="1" t="s">
        <v>393</v>
      </c>
      <c r="C233" s="7" t="s">
        <v>26</v>
      </c>
      <c r="D233" s="35">
        <v>12</v>
      </c>
      <c r="E233" s="42">
        <f t="shared" si="53"/>
        <v>0</v>
      </c>
      <c r="F233" s="43"/>
      <c r="G233" s="43"/>
      <c r="H233" s="27">
        <f t="shared" si="52"/>
        <v>0</v>
      </c>
      <c r="I233" s="44"/>
    </row>
    <row r="234" spans="1:9" x14ac:dyDescent="0.3">
      <c r="A234" s="41" t="s">
        <v>169</v>
      </c>
      <c r="B234" s="1" t="s">
        <v>394</v>
      </c>
      <c r="C234" s="7" t="s">
        <v>26</v>
      </c>
      <c r="D234" s="35">
        <v>48</v>
      </c>
      <c r="E234" s="42">
        <f t="shared" si="53"/>
        <v>0</v>
      </c>
      <c r="F234" s="43"/>
      <c r="G234" s="43"/>
      <c r="H234" s="27">
        <f t="shared" si="52"/>
        <v>0</v>
      </c>
      <c r="I234" s="44"/>
    </row>
    <row r="235" spans="1:9" x14ac:dyDescent="0.3">
      <c r="A235" s="41" t="s">
        <v>170</v>
      </c>
      <c r="B235" s="1" t="s">
        <v>395</v>
      </c>
      <c r="C235" s="7" t="s">
        <v>26</v>
      </c>
      <c r="D235" s="35">
        <v>48</v>
      </c>
      <c r="E235" s="42">
        <f t="shared" si="53"/>
        <v>0</v>
      </c>
      <c r="F235" s="43"/>
      <c r="G235" s="43"/>
      <c r="H235" s="27">
        <f t="shared" si="52"/>
        <v>0</v>
      </c>
      <c r="I235" s="44"/>
    </row>
    <row r="236" spans="1:9" x14ac:dyDescent="0.3">
      <c r="A236" s="41" t="s">
        <v>171</v>
      </c>
      <c r="B236" s="1" t="s">
        <v>396</v>
      </c>
      <c r="C236" s="7" t="s">
        <v>26</v>
      </c>
      <c r="D236" s="35">
        <v>12</v>
      </c>
      <c r="E236" s="42">
        <f t="shared" si="53"/>
        <v>0</v>
      </c>
      <c r="F236" s="43"/>
      <c r="G236" s="43"/>
      <c r="H236" s="27">
        <f t="shared" si="52"/>
        <v>0</v>
      </c>
      <c r="I236" s="44"/>
    </row>
    <row r="237" spans="1:9" x14ac:dyDescent="0.3">
      <c r="A237" s="41" t="s">
        <v>172</v>
      </c>
      <c r="B237" s="1" t="s">
        <v>397</v>
      </c>
      <c r="C237" s="7" t="s">
        <v>26</v>
      </c>
      <c r="D237" s="35">
        <v>40</v>
      </c>
      <c r="E237" s="42">
        <f t="shared" si="53"/>
        <v>0</v>
      </c>
      <c r="F237" s="43"/>
      <c r="G237" s="43"/>
      <c r="H237" s="27">
        <f t="shared" si="52"/>
        <v>0</v>
      </c>
      <c r="I237" s="44"/>
    </row>
    <row r="238" spans="1:9" x14ac:dyDescent="0.3">
      <c r="A238" s="41" t="s">
        <v>173</v>
      </c>
      <c r="B238" s="1" t="s">
        <v>398</v>
      </c>
      <c r="C238" s="7" t="s">
        <v>26</v>
      </c>
      <c r="D238" s="35">
        <v>80</v>
      </c>
      <c r="E238" s="42">
        <f t="shared" si="53"/>
        <v>0</v>
      </c>
      <c r="F238" s="43"/>
      <c r="G238" s="43"/>
      <c r="H238" s="27">
        <f t="shared" si="52"/>
        <v>0</v>
      </c>
      <c r="I238" s="44"/>
    </row>
    <row r="239" spans="1:9" x14ac:dyDescent="0.3">
      <c r="A239" s="41" t="s">
        <v>174</v>
      </c>
      <c r="B239" s="1" t="s">
        <v>399</v>
      </c>
      <c r="C239" s="7" t="s">
        <v>26</v>
      </c>
      <c r="D239" s="35">
        <v>200</v>
      </c>
      <c r="E239" s="42">
        <f t="shared" si="53"/>
        <v>0</v>
      </c>
      <c r="F239" s="43"/>
      <c r="G239" s="43"/>
      <c r="H239" s="27">
        <f t="shared" si="52"/>
        <v>0</v>
      </c>
      <c r="I239" s="44"/>
    </row>
    <row r="240" spans="1:9" x14ac:dyDescent="0.3">
      <c r="A240" s="41" t="s">
        <v>175</v>
      </c>
      <c r="B240" s="1" t="s">
        <v>400</v>
      </c>
      <c r="C240" s="7" t="s">
        <v>26</v>
      </c>
      <c r="D240" s="35">
        <v>12</v>
      </c>
      <c r="E240" s="42">
        <f t="shared" si="53"/>
        <v>0</v>
      </c>
      <c r="F240" s="43"/>
      <c r="G240" s="43"/>
      <c r="H240" s="27">
        <f t="shared" si="52"/>
        <v>0</v>
      </c>
      <c r="I240" s="44"/>
    </row>
    <row r="241" spans="1:9" x14ac:dyDescent="0.3">
      <c r="A241" s="45"/>
      <c r="B241" s="8" t="s">
        <v>389</v>
      </c>
      <c r="C241" s="45"/>
      <c r="D241" s="46"/>
      <c r="E241" s="42"/>
      <c r="F241" s="42"/>
      <c r="G241" s="47"/>
      <c r="H241" s="17">
        <f>SUM(H230:H240)</f>
        <v>0</v>
      </c>
      <c r="I241" s="48"/>
    </row>
    <row r="242" spans="1:9" x14ac:dyDescent="0.3">
      <c r="A242" s="19">
        <v>28</v>
      </c>
      <c r="B242" s="38" t="s">
        <v>401</v>
      </c>
      <c r="C242" s="19"/>
      <c r="D242" s="21"/>
      <c r="E242" s="15"/>
      <c r="F242" s="15"/>
      <c r="G242" s="15"/>
      <c r="H242" s="15"/>
      <c r="I242" s="21"/>
    </row>
    <row r="243" spans="1:9" ht="27.6" x14ac:dyDescent="0.3">
      <c r="A243" s="41" t="s">
        <v>176</v>
      </c>
      <c r="B243" s="1" t="s">
        <v>403</v>
      </c>
      <c r="C243" s="7" t="s">
        <v>46</v>
      </c>
      <c r="D243" s="50">
        <v>395</v>
      </c>
      <c r="E243" s="42">
        <f t="shared" ref="E243:E245" si="54">F243+G243</f>
        <v>0</v>
      </c>
      <c r="F243" s="43"/>
      <c r="G243" s="43"/>
      <c r="H243" s="27">
        <f t="shared" ref="H243:H245" si="55">E243*D243</f>
        <v>0</v>
      </c>
      <c r="I243" s="44"/>
    </row>
    <row r="244" spans="1:9" ht="27.6" x14ac:dyDescent="0.3">
      <c r="A244" s="41" t="s">
        <v>177</v>
      </c>
      <c r="B244" s="1" t="s">
        <v>404</v>
      </c>
      <c r="C244" s="7" t="s">
        <v>46</v>
      </c>
      <c r="D244" s="50">
        <v>790</v>
      </c>
      <c r="E244" s="42">
        <f t="shared" si="54"/>
        <v>0</v>
      </c>
      <c r="F244" s="43"/>
      <c r="G244" s="43"/>
      <c r="H244" s="27">
        <f t="shared" si="55"/>
        <v>0</v>
      </c>
      <c r="I244" s="44"/>
    </row>
    <row r="245" spans="1:9" ht="27.6" x14ac:dyDescent="0.3">
      <c r="A245" s="41" t="s">
        <v>178</v>
      </c>
      <c r="B245" s="1" t="s">
        <v>405</v>
      </c>
      <c r="C245" s="7" t="s">
        <v>46</v>
      </c>
      <c r="D245" s="50">
        <v>790</v>
      </c>
      <c r="E245" s="42">
        <f t="shared" si="54"/>
        <v>0</v>
      </c>
      <c r="F245" s="43"/>
      <c r="G245" s="43"/>
      <c r="H245" s="27">
        <f t="shared" si="55"/>
        <v>0</v>
      </c>
      <c r="I245" s="44"/>
    </row>
    <row r="246" spans="1:9" x14ac:dyDescent="0.3">
      <c r="A246" s="45"/>
      <c r="B246" s="8" t="s">
        <v>402</v>
      </c>
      <c r="C246" s="45"/>
      <c r="D246" s="46"/>
      <c r="E246" s="42"/>
      <c r="F246" s="42"/>
      <c r="G246" s="47"/>
      <c r="H246" s="17">
        <f>SUM(H243:H245)</f>
        <v>0</v>
      </c>
      <c r="I246" s="48"/>
    </row>
    <row r="247" spans="1:9" x14ac:dyDescent="0.3">
      <c r="A247" s="19">
        <v>29</v>
      </c>
      <c r="B247" s="20" t="s">
        <v>406</v>
      </c>
      <c r="C247" s="19"/>
      <c r="D247" s="21"/>
      <c r="E247" s="15"/>
      <c r="F247" s="15"/>
      <c r="G247" s="15"/>
      <c r="H247" s="15"/>
      <c r="I247" s="21"/>
    </row>
    <row r="248" spans="1:9" x14ac:dyDescent="0.3">
      <c r="A248" s="41" t="s">
        <v>179</v>
      </c>
      <c r="B248" s="1" t="s">
        <v>408</v>
      </c>
      <c r="C248" s="7" t="s">
        <v>46</v>
      </c>
      <c r="D248" s="50">
        <v>59.44</v>
      </c>
      <c r="E248" s="42">
        <f t="shared" ref="E248" si="56">F248+G248</f>
        <v>0</v>
      </c>
      <c r="F248" s="43"/>
      <c r="G248" s="43"/>
      <c r="H248" s="27">
        <f>E248*D248</f>
        <v>0</v>
      </c>
      <c r="I248" s="44"/>
    </row>
    <row r="249" spans="1:9" x14ac:dyDescent="0.3">
      <c r="A249" s="45"/>
      <c r="B249" s="8" t="s">
        <v>407</v>
      </c>
      <c r="C249" s="45"/>
      <c r="D249" s="46"/>
      <c r="E249" s="42"/>
      <c r="F249" s="42"/>
      <c r="G249" s="47"/>
      <c r="H249" s="17">
        <f>SUM(H248)</f>
        <v>0</v>
      </c>
      <c r="I249" s="48"/>
    </row>
    <row r="250" spans="1:9" x14ac:dyDescent="0.3">
      <c r="A250" s="19">
        <v>30</v>
      </c>
      <c r="B250" s="20" t="s">
        <v>409</v>
      </c>
      <c r="C250" s="19"/>
      <c r="D250" s="21"/>
      <c r="E250" s="15"/>
      <c r="F250" s="15"/>
      <c r="G250" s="15"/>
      <c r="H250" s="15"/>
      <c r="I250" s="21"/>
    </row>
    <row r="251" spans="1:9" x14ac:dyDescent="0.3">
      <c r="A251" s="41" t="s">
        <v>180</v>
      </c>
      <c r="B251" s="1" t="s">
        <v>411</v>
      </c>
      <c r="C251" s="7" t="s">
        <v>26</v>
      </c>
      <c r="D251" s="50">
        <v>3</v>
      </c>
      <c r="E251" s="42">
        <f t="shared" ref="E251" si="57">F251+G251</f>
        <v>0</v>
      </c>
      <c r="F251" s="43"/>
      <c r="G251" s="43"/>
      <c r="H251" s="27">
        <f>E251*D251</f>
        <v>0</v>
      </c>
      <c r="I251" s="44"/>
    </row>
    <row r="252" spans="1:9" x14ac:dyDescent="0.3">
      <c r="A252" s="45"/>
      <c r="B252" s="8" t="s">
        <v>410</v>
      </c>
      <c r="C252" s="45"/>
      <c r="D252" s="46"/>
      <c r="E252" s="42"/>
      <c r="F252" s="42"/>
      <c r="G252" s="47"/>
      <c r="H252" s="17">
        <f>SUM(H251)</f>
        <v>0</v>
      </c>
      <c r="I252" s="48"/>
    </row>
    <row r="253" spans="1:9" x14ac:dyDescent="0.3">
      <c r="A253" s="19">
        <v>31</v>
      </c>
      <c r="B253" s="20" t="s">
        <v>412</v>
      </c>
      <c r="C253" s="19"/>
      <c r="D253" s="21"/>
      <c r="E253" s="15"/>
      <c r="F253" s="15"/>
      <c r="G253" s="15"/>
      <c r="H253" s="15"/>
      <c r="I253" s="21"/>
    </row>
    <row r="254" spans="1:9" x14ac:dyDescent="0.3">
      <c r="A254" s="41" t="s">
        <v>181</v>
      </c>
      <c r="B254" s="1" t="s">
        <v>414</v>
      </c>
      <c r="C254" s="7" t="s">
        <v>26</v>
      </c>
      <c r="D254" s="50">
        <v>4</v>
      </c>
      <c r="E254" s="42">
        <f t="shared" ref="E254:E256" si="58">F254+G254</f>
        <v>0</v>
      </c>
      <c r="F254" s="43"/>
      <c r="G254" s="43"/>
      <c r="H254" s="27">
        <f t="shared" ref="H254:H256" si="59">E254*D254</f>
        <v>0</v>
      </c>
      <c r="I254" s="44"/>
    </row>
    <row r="255" spans="1:9" x14ac:dyDescent="0.3">
      <c r="A255" s="41" t="s">
        <v>182</v>
      </c>
      <c r="B255" s="1" t="s">
        <v>415</v>
      </c>
      <c r="C255" s="7" t="s">
        <v>199</v>
      </c>
      <c r="D255" s="50">
        <v>454.8</v>
      </c>
      <c r="E255" s="42">
        <f t="shared" si="58"/>
        <v>0</v>
      </c>
      <c r="F255" s="43"/>
      <c r="G255" s="43"/>
      <c r="H255" s="27">
        <f t="shared" si="59"/>
        <v>0</v>
      </c>
      <c r="I255" s="44"/>
    </row>
    <row r="256" spans="1:9" x14ac:dyDescent="0.3">
      <c r="A256" s="41" t="s">
        <v>183</v>
      </c>
      <c r="B256" s="1" t="s">
        <v>416</v>
      </c>
      <c r="C256" s="7" t="s">
        <v>199</v>
      </c>
      <c r="D256" s="50">
        <v>265.68</v>
      </c>
      <c r="E256" s="42">
        <f t="shared" si="58"/>
        <v>0</v>
      </c>
      <c r="F256" s="43"/>
      <c r="G256" s="43"/>
      <c r="H256" s="27">
        <f t="shared" si="59"/>
        <v>0</v>
      </c>
      <c r="I256" s="44"/>
    </row>
    <row r="257" spans="1:9" x14ac:dyDescent="0.3">
      <c r="A257" s="45"/>
      <c r="B257" s="8" t="s">
        <v>413</v>
      </c>
      <c r="C257" s="45"/>
      <c r="D257" s="46"/>
      <c r="E257" s="42"/>
      <c r="F257" s="42"/>
      <c r="G257" s="47"/>
      <c r="H257" s="17">
        <f>SUM(H254:H256)</f>
        <v>0</v>
      </c>
      <c r="I257" s="48"/>
    </row>
    <row r="258" spans="1:9" x14ac:dyDescent="0.3">
      <c r="A258" s="19">
        <v>32</v>
      </c>
      <c r="B258" s="20" t="s">
        <v>417</v>
      </c>
      <c r="C258" s="19"/>
      <c r="D258" s="21"/>
      <c r="E258" s="15"/>
      <c r="F258" s="15"/>
      <c r="G258" s="15"/>
      <c r="H258" s="15"/>
      <c r="I258" s="21"/>
    </row>
    <row r="259" spans="1:9" x14ac:dyDescent="0.3">
      <c r="A259" s="41" t="s">
        <v>184</v>
      </c>
      <c r="B259" s="53" t="s">
        <v>420</v>
      </c>
      <c r="C259" s="52" t="s">
        <v>190</v>
      </c>
      <c r="D259" s="51">
        <v>80</v>
      </c>
      <c r="E259" s="42">
        <f t="shared" ref="E259:E260" si="60">F259+G259</f>
        <v>0</v>
      </c>
      <c r="F259" s="43"/>
      <c r="G259" s="43"/>
      <c r="H259" s="27">
        <f t="shared" ref="H259:H260" si="61">E259*D259</f>
        <v>0</v>
      </c>
      <c r="I259" s="44"/>
    </row>
    <row r="260" spans="1:9" x14ac:dyDescent="0.3">
      <c r="A260" s="41" t="s">
        <v>185</v>
      </c>
      <c r="B260" s="53" t="s">
        <v>419</v>
      </c>
      <c r="C260" s="52" t="s">
        <v>46</v>
      </c>
      <c r="D260" s="51">
        <v>150</v>
      </c>
      <c r="E260" s="42">
        <f t="shared" si="60"/>
        <v>0</v>
      </c>
      <c r="F260" s="43"/>
      <c r="G260" s="43"/>
      <c r="H260" s="27">
        <f t="shared" si="61"/>
        <v>0</v>
      </c>
      <c r="I260" s="44"/>
    </row>
    <row r="261" spans="1:9" x14ac:dyDescent="0.3">
      <c r="A261" s="45"/>
      <c r="B261" s="8" t="s">
        <v>418</v>
      </c>
      <c r="C261" s="45"/>
      <c r="D261" s="46"/>
      <c r="E261" s="42"/>
      <c r="F261" s="42"/>
      <c r="G261" s="47"/>
      <c r="H261" s="17">
        <f>SUM(H259:H260)</f>
        <v>0</v>
      </c>
      <c r="I261" s="48"/>
    </row>
    <row r="262" spans="1:9" x14ac:dyDescent="0.3">
      <c r="A262" s="19">
        <v>33</v>
      </c>
      <c r="B262" s="20" t="s">
        <v>421</v>
      </c>
      <c r="C262" s="19"/>
      <c r="D262" s="21"/>
      <c r="E262" s="15"/>
      <c r="F262" s="15"/>
      <c r="G262" s="15"/>
      <c r="H262" s="15"/>
      <c r="I262" s="21"/>
    </row>
    <row r="263" spans="1:9" x14ac:dyDescent="0.3">
      <c r="A263" s="41" t="s">
        <v>186</v>
      </c>
      <c r="B263" s="1" t="s">
        <v>422</v>
      </c>
      <c r="C263" s="7" t="s">
        <v>423</v>
      </c>
      <c r="D263" s="50">
        <v>1</v>
      </c>
      <c r="E263" s="42">
        <f t="shared" ref="E263" si="62">F263+G263</f>
        <v>0</v>
      </c>
      <c r="F263" s="43"/>
      <c r="G263" s="43"/>
      <c r="H263" s="27">
        <f>E263*D263</f>
        <v>0</v>
      </c>
      <c r="I263" s="44"/>
    </row>
    <row r="264" spans="1:9" x14ac:dyDescent="0.3">
      <c r="A264" s="45"/>
      <c r="B264" s="8" t="s">
        <v>424</v>
      </c>
      <c r="C264" s="45"/>
      <c r="D264" s="46"/>
      <c r="E264" s="42"/>
      <c r="F264" s="42"/>
      <c r="G264" s="47"/>
      <c r="H264" s="17">
        <f>SUM(H263)</f>
        <v>0</v>
      </c>
      <c r="I264" s="48"/>
    </row>
    <row r="265" spans="1:9" ht="13.8" customHeight="1" x14ac:dyDescent="0.3">
      <c r="A265" s="68"/>
      <c r="B265" s="69" t="s">
        <v>442</v>
      </c>
      <c r="C265" s="70"/>
      <c r="D265" s="71"/>
      <c r="E265" s="72"/>
      <c r="F265" s="72"/>
      <c r="G265" s="73"/>
      <c r="H265" s="74">
        <f>H14+H24+H33+H42+H51+H61+H71+H81+H86+H92+H96+H112+H115+H120+H128+H134+H140+H146+H152+H158+H164+H170+H188+H194+H216+H228+H241+H246+H249+H257+H252+H261+H264</f>
        <v>0</v>
      </c>
      <c r="I265" s="75"/>
    </row>
    <row r="267" spans="1:9" x14ac:dyDescent="0.3">
      <c r="A267" s="62"/>
      <c r="B267" s="62"/>
      <c r="C267" s="62"/>
      <c r="D267" s="63"/>
      <c r="E267" s="62"/>
      <c r="F267" s="62"/>
      <c r="G267" s="62"/>
      <c r="H267" s="62"/>
    </row>
    <row r="268" spans="1:9" x14ac:dyDescent="0.3">
      <c r="A268" s="64">
        <v>1</v>
      </c>
      <c r="B268" s="65" t="s">
        <v>426</v>
      </c>
      <c r="C268" s="66"/>
      <c r="D268" s="66"/>
      <c r="E268" s="66"/>
      <c r="F268" s="66"/>
      <c r="G268" s="66"/>
      <c r="H268" s="67"/>
    </row>
    <row r="269" spans="1:9" x14ac:dyDescent="0.3">
      <c r="A269" s="64">
        <f>A268+1</f>
        <v>2</v>
      </c>
      <c r="B269" s="65" t="s">
        <v>427</v>
      </c>
      <c r="C269" s="66"/>
      <c r="D269" s="66"/>
      <c r="E269" s="66"/>
      <c r="F269" s="66"/>
      <c r="G269" s="66"/>
      <c r="H269" s="67"/>
    </row>
    <row r="270" spans="1:9" x14ac:dyDescent="0.3">
      <c r="A270" s="64">
        <f t="shared" ref="A270:A284" si="63">A269+1</f>
        <v>3</v>
      </c>
      <c r="B270" s="65" t="s">
        <v>428</v>
      </c>
      <c r="C270" s="66"/>
      <c r="D270" s="66"/>
      <c r="E270" s="66"/>
      <c r="F270" s="66"/>
      <c r="G270" s="66"/>
      <c r="H270" s="67"/>
    </row>
    <row r="271" spans="1:9" x14ac:dyDescent="0.3">
      <c r="A271" s="64">
        <f t="shared" si="63"/>
        <v>4</v>
      </c>
      <c r="B271" s="65" t="s">
        <v>429</v>
      </c>
      <c r="C271" s="66"/>
      <c r="D271" s="66"/>
      <c r="E271" s="66"/>
      <c r="F271" s="66"/>
      <c r="G271" s="66"/>
      <c r="H271" s="67"/>
    </row>
    <row r="272" spans="1:9" x14ac:dyDescent="0.3">
      <c r="A272" s="64">
        <f t="shared" si="63"/>
        <v>5</v>
      </c>
      <c r="B272" s="65" t="s">
        <v>430</v>
      </c>
      <c r="C272" s="66"/>
      <c r="D272" s="66"/>
      <c r="E272" s="66"/>
      <c r="F272" s="66"/>
      <c r="G272" s="66"/>
      <c r="H272" s="67"/>
    </row>
    <row r="273" spans="1:8" x14ac:dyDescent="0.3">
      <c r="A273" s="64">
        <f t="shared" si="63"/>
        <v>6</v>
      </c>
      <c r="B273" s="65" t="s">
        <v>431</v>
      </c>
      <c r="C273" s="66"/>
      <c r="D273" s="66"/>
      <c r="E273" s="66"/>
      <c r="F273" s="66"/>
      <c r="G273" s="66"/>
      <c r="H273" s="67"/>
    </row>
    <row r="274" spans="1:8" x14ac:dyDescent="0.3">
      <c r="A274" s="64">
        <f t="shared" si="63"/>
        <v>7</v>
      </c>
      <c r="B274" s="65" t="s">
        <v>432</v>
      </c>
      <c r="C274" s="66"/>
      <c r="D274" s="66"/>
      <c r="E274" s="66"/>
      <c r="F274" s="66"/>
      <c r="G274" s="66"/>
      <c r="H274" s="67"/>
    </row>
    <row r="275" spans="1:8" x14ac:dyDescent="0.3">
      <c r="A275" s="64">
        <f t="shared" si="63"/>
        <v>8</v>
      </c>
      <c r="B275" s="65" t="s">
        <v>433</v>
      </c>
      <c r="C275" s="66"/>
      <c r="D275" s="66"/>
      <c r="E275" s="66"/>
      <c r="F275" s="66"/>
      <c r="G275" s="66"/>
      <c r="H275" s="67"/>
    </row>
    <row r="276" spans="1:8" x14ac:dyDescent="0.3">
      <c r="A276" s="64">
        <f t="shared" si="63"/>
        <v>9</v>
      </c>
      <c r="B276" s="65" t="s">
        <v>434</v>
      </c>
      <c r="C276" s="66"/>
      <c r="D276" s="66"/>
      <c r="E276" s="66"/>
      <c r="F276" s="66"/>
      <c r="G276" s="66"/>
      <c r="H276" s="67"/>
    </row>
    <row r="277" spans="1:8" x14ac:dyDescent="0.3">
      <c r="A277" s="64">
        <f t="shared" si="63"/>
        <v>10</v>
      </c>
      <c r="B277" s="65" t="s">
        <v>435</v>
      </c>
      <c r="C277" s="66"/>
      <c r="D277" s="66"/>
      <c r="E277" s="66"/>
      <c r="F277" s="66"/>
      <c r="G277" s="66"/>
      <c r="H277" s="67"/>
    </row>
    <row r="278" spans="1:8" x14ac:dyDescent="0.3">
      <c r="A278" s="64">
        <f t="shared" si="63"/>
        <v>11</v>
      </c>
      <c r="B278" s="65" t="s">
        <v>436</v>
      </c>
      <c r="C278" s="66"/>
      <c r="D278" s="66"/>
      <c r="E278" s="66"/>
      <c r="F278" s="66"/>
      <c r="G278" s="66"/>
      <c r="H278" s="67"/>
    </row>
    <row r="279" spans="1:8" x14ac:dyDescent="0.3">
      <c r="A279" s="64">
        <f t="shared" si="63"/>
        <v>12</v>
      </c>
      <c r="B279" s="65" t="s">
        <v>437</v>
      </c>
      <c r="C279" s="66"/>
      <c r="D279" s="66"/>
      <c r="E279" s="66"/>
      <c r="F279" s="66"/>
      <c r="G279" s="66"/>
      <c r="H279" s="67"/>
    </row>
    <row r="280" spans="1:8" x14ac:dyDescent="0.3">
      <c r="A280" s="64">
        <f t="shared" si="63"/>
        <v>13</v>
      </c>
      <c r="B280" s="65" t="s">
        <v>438</v>
      </c>
      <c r="C280" s="66"/>
      <c r="D280" s="66"/>
      <c r="E280" s="66"/>
      <c r="F280" s="66"/>
      <c r="G280" s="66"/>
      <c r="H280" s="67"/>
    </row>
    <row r="281" spans="1:8" x14ac:dyDescent="0.3">
      <c r="A281" s="64">
        <f t="shared" si="63"/>
        <v>14</v>
      </c>
      <c r="B281" s="65" t="s">
        <v>439</v>
      </c>
      <c r="C281" s="66"/>
      <c r="D281" s="66"/>
      <c r="E281" s="66"/>
      <c r="F281" s="66"/>
      <c r="G281" s="66"/>
      <c r="H281" s="67"/>
    </row>
    <row r="282" spans="1:8" x14ac:dyDescent="0.3">
      <c r="A282" s="64">
        <f t="shared" si="63"/>
        <v>15</v>
      </c>
      <c r="B282" s="65" t="s">
        <v>440</v>
      </c>
      <c r="C282" s="66"/>
      <c r="D282" s="66"/>
      <c r="E282" s="66"/>
      <c r="F282" s="66"/>
      <c r="G282" s="66"/>
      <c r="H282" s="67"/>
    </row>
    <row r="283" spans="1:8" x14ac:dyDescent="0.3">
      <c r="A283" s="64">
        <f t="shared" si="63"/>
        <v>16</v>
      </c>
      <c r="B283" s="65" t="s">
        <v>2</v>
      </c>
      <c r="C283" s="66"/>
      <c r="D283" s="66"/>
      <c r="E283" s="66"/>
      <c r="F283" s="66"/>
      <c r="G283" s="66"/>
      <c r="H283" s="67"/>
    </row>
    <row r="284" spans="1:8" x14ac:dyDescent="0.3">
      <c r="A284" s="64">
        <f t="shared" si="63"/>
        <v>17</v>
      </c>
      <c r="B284" s="65" t="s">
        <v>441</v>
      </c>
      <c r="C284" s="66"/>
      <c r="D284" s="66"/>
      <c r="E284" s="66"/>
      <c r="F284" s="66"/>
      <c r="G284" s="66"/>
      <c r="H284" s="67"/>
    </row>
  </sheetData>
  <mergeCells count="28">
    <mergeCell ref="B283:G283"/>
    <mergeCell ref="B284:G284"/>
    <mergeCell ref="B278:G278"/>
    <mergeCell ref="B279:G279"/>
    <mergeCell ref="B280:G280"/>
    <mergeCell ref="B281:G281"/>
    <mergeCell ref="B282:G282"/>
    <mergeCell ref="B273:G273"/>
    <mergeCell ref="B274:G274"/>
    <mergeCell ref="B275:G275"/>
    <mergeCell ref="B276:G276"/>
    <mergeCell ref="B277:G277"/>
    <mergeCell ref="B268:G268"/>
    <mergeCell ref="B269:G269"/>
    <mergeCell ref="B270:G270"/>
    <mergeCell ref="B271:G271"/>
    <mergeCell ref="B272:G272"/>
    <mergeCell ref="A1:I1"/>
    <mergeCell ref="F4:G4"/>
    <mergeCell ref="H4:H5"/>
    <mergeCell ref="A4:A5"/>
    <mergeCell ref="B4:B5"/>
    <mergeCell ref="C4:C5"/>
    <mergeCell ref="D4:D5"/>
    <mergeCell ref="E4:E5"/>
    <mergeCell ref="A2:I2"/>
    <mergeCell ref="I4:I5"/>
    <mergeCell ref="A3:B3"/>
  </mergeCells>
  <phoneticPr fontId="20" type="noConversion"/>
  <pageMargins left="0.39370078740157483" right="0.39370078740157483" top="0.59055118110236227" bottom="0.39370078740157483" header="0.31496062992125984" footer="0.31496062992125984"/>
  <pageSetup paperSize="9" scale="3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tender items</vt:lpstr>
      <vt:lpstr>'tender items'!Заголовки_для_печати</vt:lpstr>
      <vt:lpstr>'tender items'!Область_печати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Murad Namazov</dc:creator>
  <dc:description/>
  <cp:lastModifiedBy>Коржавых Олег Александрович</cp:lastModifiedBy>
  <cp:revision>2</cp:revision>
  <cp:lastPrinted>2019-08-07T13:23:17Z</cp:lastPrinted>
  <dcterms:created xsi:type="dcterms:W3CDTF">2017-06-16T15:40:31Z</dcterms:created>
  <dcterms:modified xsi:type="dcterms:W3CDTF">2024-06-04T10:48:26Z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